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2490" yWindow="135" windowWidth="25605" windowHeight="15540" tabRatio="887" activeTab="6"/>
  </bookViews>
  <sheets>
    <sheet name="Metadata" sheetId="9" r:id="rId1"/>
    <sheet name="Temperature" sheetId="2" r:id="rId2"/>
    <sheet name="Light intensity" sheetId="1" r:id="rId3"/>
    <sheet name="pH" sheetId="3" r:id="rId4"/>
    <sheet name="pCO2" sheetId="4" r:id="rId5"/>
    <sheet name="TA" sheetId="5" r:id="rId6"/>
    <sheet name="Missing TA values" sheetId="10" r:id="rId7"/>
    <sheet name="Omega " sheetId="6" r:id="rId8"/>
    <sheet name="growth and Respiration" sheetId="7" r:id="rId9"/>
    <sheet name="Photophysiology" sheetId="8" r:id="rId10"/>
  </sheets>
  <externalReferences>
    <externalReference r:id="rId11"/>
  </externalReference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0" l="1"/>
  <c r="M13" i="10"/>
  <c r="L12" i="10"/>
  <c r="L13" i="10"/>
  <c r="K12" i="10"/>
  <c r="K13" i="10"/>
  <c r="J12" i="10"/>
  <c r="J13" i="10"/>
  <c r="I12" i="10"/>
  <c r="I13" i="10"/>
  <c r="H12" i="10"/>
  <c r="H13" i="10"/>
  <c r="G12" i="10"/>
  <c r="G13" i="10"/>
  <c r="F12" i="10"/>
  <c r="F13" i="10"/>
  <c r="E12" i="10"/>
  <c r="E13" i="10"/>
  <c r="D12" i="10"/>
  <c r="D13" i="10"/>
  <c r="C12" i="10"/>
  <c r="C13" i="10"/>
  <c r="B12" i="10"/>
  <c r="B13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C11" i="3"/>
  <c r="D11" i="3"/>
  <c r="E11" i="3"/>
  <c r="F11" i="3"/>
  <c r="G11" i="3"/>
  <c r="B11" i="3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" i="7"/>
</calcChain>
</file>

<file path=xl/comments1.xml><?xml version="1.0" encoding="utf-8"?>
<comments xmlns="http://schemas.openxmlformats.org/spreadsheetml/2006/main">
  <authors>
    <author>Peter Edmunds</author>
  </authors>
  <commentList>
    <comment ref="J16" authorId="0">
      <text>
        <r>
          <rPr>
            <b/>
            <sz val="9"/>
            <color indexed="81"/>
            <rFont val="Calibri"/>
            <family val="2"/>
          </rPr>
          <t>Peter Edmunds:</t>
        </r>
        <r>
          <rPr>
            <sz val="9"/>
            <color indexed="81"/>
            <rFont val="Calibri"/>
            <family val="2"/>
          </rPr>
          <t xml:space="preserve">
Corrected on 1 April from 0.46 to 460</t>
        </r>
      </text>
    </comment>
  </commentList>
</comments>
</file>

<file path=xl/sharedStrings.xml><?xml version="1.0" encoding="utf-8"?>
<sst xmlns="http://schemas.openxmlformats.org/spreadsheetml/2006/main" count="249" uniqueCount="116">
  <si>
    <t>Light</t>
  </si>
  <si>
    <t>Date</t>
  </si>
  <si>
    <t>Tank 1</t>
  </si>
  <si>
    <t>Tank 2</t>
  </si>
  <si>
    <t>Tank 3</t>
  </si>
  <si>
    <t>Tank 4</t>
  </si>
  <si>
    <t>Tank 5</t>
  </si>
  <si>
    <t>Tank 6</t>
  </si>
  <si>
    <t>Tank 9</t>
  </si>
  <si>
    <t>Tank 11</t>
  </si>
  <si>
    <t>4_22</t>
  </si>
  <si>
    <t>4_25</t>
  </si>
  <si>
    <t>4_26</t>
  </si>
  <si>
    <t>4_28</t>
  </si>
  <si>
    <t>4_29</t>
  </si>
  <si>
    <t>5_1</t>
  </si>
  <si>
    <t>5_2</t>
  </si>
  <si>
    <t>5_3</t>
  </si>
  <si>
    <t>5_4</t>
  </si>
  <si>
    <t>5_5</t>
  </si>
  <si>
    <t>5_6</t>
  </si>
  <si>
    <t>5_7</t>
  </si>
  <si>
    <t>4_24</t>
  </si>
  <si>
    <t>4_27</t>
  </si>
  <si>
    <t>4_30</t>
  </si>
  <si>
    <t>Temperature data, °C</t>
  </si>
  <si>
    <t>pH</t>
  </si>
  <si>
    <t>7..88</t>
  </si>
  <si>
    <t>pCO2 -- µatm</t>
  </si>
  <si>
    <t>TA µmol kg-1</t>
  </si>
  <si>
    <t>24-25 April</t>
  </si>
  <si>
    <t>27-28 April</t>
  </si>
  <si>
    <t>30-1 April/May</t>
  </si>
  <si>
    <t>3_4 May</t>
  </si>
  <si>
    <t>6_7 May</t>
  </si>
  <si>
    <t>µmol/cm^2/h</t>
  </si>
  <si>
    <t>cm2</t>
  </si>
  <si>
    <t>mg/cm2</t>
  </si>
  <si>
    <t>mg/cm^2/d</t>
  </si>
  <si>
    <t>Growth</t>
  </si>
  <si>
    <t>Cost of CaCO3</t>
  </si>
  <si>
    <t>Respiration</t>
  </si>
  <si>
    <t>Tank</t>
  </si>
  <si>
    <t>Treat</t>
  </si>
  <si>
    <t>Area</t>
  </si>
  <si>
    <t>mgCaCO3/mg/d</t>
  </si>
  <si>
    <t>J/g</t>
  </si>
  <si>
    <t>LT-AC</t>
  </si>
  <si>
    <t>LT-MC</t>
  </si>
  <si>
    <t>LT-HC</t>
  </si>
  <si>
    <t>µmol/mg/h</t>
  </si>
  <si>
    <t>biomass</t>
  </si>
  <si>
    <t>Treatment</t>
  </si>
  <si>
    <t>Light  adapted yield</t>
  </si>
  <si>
    <t>Dark adapted yield</t>
  </si>
  <si>
    <t>Qm</t>
  </si>
  <si>
    <t>F'</t>
  </si>
  <si>
    <t>Fm'</t>
  </si>
  <si>
    <t>For light adapted yield</t>
  </si>
  <si>
    <t>For dark adapted yield</t>
  </si>
  <si>
    <t>Fo</t>
  </si>
  <si>
    <t>Fm</t>
  </si>
  <si>
    <t>Data in these sheets supports Marine Biology 159: 2149-2160</t>
  </si>
  <si>
    <t>Tab 2 - temperature</t>
  </si>
  <si>
    <t>These data describe the light intensity in the tanks as measured with a 4 pi light sensor</t>
  </si>
  <si>
    <t>These data describe the seawater temperature in the tanks in °C daily</t>
  </si>
  <si>
    <t>These data describe seawater pH in the tanks</t>
  </si>
  <si>
    <t>These data describe sewater pCO2 (µatm) in the tanks</t>
  </si>
  <si>
    <t>These data describe the seawater TA in the tanks µmol/kg</t>
  </si>
  <si>
    <t>These data describe the saturation state of aragonite in the treatment tanks</t>
  </si>
  <si>
    <t>These data are published in Fig. 1</t>
  </si>
  <si>
    <t>Tab 2 Light</t>
  </si>
  <si>
    <t>Tab 3 pH</t>
  </si>
  <si>
    <t>Tab 4 pCO2</t>
  </si>
  <si>
    <t>Tab 5 TA</t>
  </si>
  <si>
    <t>Tab 6 Omega</t>
  </si>
  <si>
    <t>Tab 7 growth and respiration</t>
  </si>
  <si>
    <t>LT-AC = ambient CO2, LT-MC = medium pCO2, LT-HC = high CO2 (refer to table 1 for values)</t>
  </si>
  <si>
    <t>Area = area of corals</t>
  </si>
  <si>
    <t>Cost of CaCO3 - energetic expenditure concurrent with calcifcation</t>
  </si>
  <si>
    <t>Respiration (column H) = dark respiration normalizede to biomass</t>
  </si>
  <si>
    <t>Growth (column E) = mass accretion of CcCO3 normlized to area</t>
  </si>
  <si>
    <t xml:space="preserve">Respiration (column D) = dark erspiration normalized to area </t>
  </si>
  <si>
    <t>Growth (column I) = mass accretion of CaCO3 normalized to biomass</t>
  </si>
  <si>
    <t>Biomass = weight of tissue</t>
  </si>
  <si>
    <t>Tab 8 Photophysiology</t>
  </si>
  <si>
    <t>These data are published in Fig 3</t>
  </si>
  <si>
    <t>Treatments as in Tab 7</t>
  </si>
  <si>
    <t>Tanks as in tabs 1-6</t>
  </si>
  <si>
    <t>Light adapted yield as defined in paper</t>
  </si>
  <si>
    <t>Dark adapted yield as defined in paper</t>
  </si>
  <si>
    <t>Qm as defined in paper</t>
  </si>
  <si>
    <t xml:space="preserve">Fo and Fm = components used to calculate dark adapted yield. </t>
  </si>
  <si>
    <t>F' and Fm' = components used to calculate light adapted yield</t>
  </si>
  <si>
    <t>Mean</t>
  </si>
  <si>
    <t>Should be this (10 oct 2013)</t>
  </si>
  <si>
    <t>Light intensity µmol/m^2/s</t>
  </si>
  <si>
    <t>TA</t>
  </si>
  <si>
    <t>PJE1</t>
  </si>
  <si>
    <t>PJE2</t>
  </si>
  <si>
    <t>pje3</t>
  </si>
  <si>
    <t>PJE4</t>
  </si>
  <si>
    <t>pje5</t>
  </si>
  <si>
    <t>pje11</t>
  </si>
  <si>
    <t>Tank 7</t>
  </si>
  <si>
    <t>Tank 8</t>
  </si>
  <si>
    <t>Tank 10</t>
  </si>
  <si>
    <t>Tank 12</t>
  </si>
  <si>
    <t>24-25</t>
  </si>
  <si>
    <t>27-28</t>
  </si>
  <si>
    <t>30-1</t>
  </si>
  <si>
    <t>3_4</t>
  </si>
  <si>
    <t>6_7</t>
  </si>
  <si>
    <t>STDEV</t>
  </si>
  <si>
    <t>SE</t>
  </si>
  <si>
    <t>Added 4 Sept.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</si>
</sst>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/>
    <xf numFmtId="16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875"/>
          <c:y val="7.1428638158032007E-2"/>
          <c:w val="0.865234375"/>
          <c:h val="0.82908240719144288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[1]Sheet1!$B$13:$M$13</c:f>
                <c:numCache>
                  <c:formatCode>General</c:formatCode>
                  <c:ptCount val="12"/>
                  <c:pt idx="0">
                    <c:v>54.385292129398366</c:v>
                  </c:pt>
                  <c:pt idx="1">
                    <c:v>50.086325479116553</c:v>
                  </c:pt>
                  <c:pt idx="2">
                    <c:v>18.026092199919535</c:v>
                  </c:pt>
                  <c:pt idx="3">
                    <c:v>78.035248445814531</c:v>
                  </c:pt>
                  <c:pt idx="4">
                    <c:v>9.8559626622669381</c:v>
                  </c:pt>
                  <c:pt idx="5">
                    <c:v>34.34617882676325</c:v>
                  </c:pt>
                  <c:pt idx="6">
                    <c:v>16.365818036383025</c:v>
                  </c:pt>
                  <c:pt idx="7">
                    <c:v>5.8770741019660457</c:v>
                  </c:pt>
                  <c:pt idx="8">
                    <c:v>20.96043892670189</c:v>
                  </c:pt>
                  <c:pt idx="9">
                    <c:v>16.306440445419103</c:v>
                  </c:pt>
                  <c:pt idx="10">
                    <c:v>14.527904184706063</c:v>
                  </c:pt>
                  <c:pt idx="11">
                    <c:v>7.2069410986908995</c:v>
                  </c:pt>
                </c:numCache>
              </c:numRef>
            </c:plus>
            <c:minus>
              <c:numRef>
                <c:f>[1]Sheet1!$B$13:$M$13</c:f>
                <c:numCache>
                  <c:formatCode>General</c:formatCode>
                  <c:ptCount val="12"/>
                  <c:pt idx="0">
                    <c:v>54.385292129398366</c:v>
                  </c:pt>
                  <c:pt idx="1">
                    <c:v>50.086325479116553</c:v>
                  </c:pt>
                  <c:pt idx="2">
                    <c:v>18.026092199919535</c:v>
                  </c:pt>
                  <c:pt idx="3">
                    <c:v>78.035248445814531</c:v>
                  </c:pt>
                  <c:pt idx="4">
                    <c:v>9.8559626622669381</c:v>
                  </c:pt>
                  <c:pt idx="5">
                    <c:v>34.34617882676325</c:v>
                  </c:pt>
                  <c:pt idx="6">
                    <c:v>16.365818036383025</c:v>
                  </c:pt>
                  <c:pt idx="7">
                    <c:v>5.8770741019660457</c:v>
                  </c:pt>
                  <c:pt idx="8">
                    <c:v>20.96043892670189</c:v>
                  </c:pt>
                  <c:pt idx="9">
                    <c:v>16.306440445419103</c:v>
                  </c:pt>
                  <c:pt idx="10">
                    <c:v>14.527904184706063</c:v>
                  </c:pt>
                  <c:pt idx="11">
                    <c:v>7.2069410986908995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[1]Sheet1!$B$4:$M$4</c:f>
              <c:strCache>
                <c:ptCount val="12"/>
                <c:pt idx="0">
                  <c:v>Tank 1</c:v>
                </c:pt>
                <c:pt idx="1">
                  <c:v>Tank 2</c:v>
                </c:pt>
                <c:pt idx="2">
                  <c:v>Tank 3</c:v>
                </c:pt>
                <c:pt idx="3">
                  <c:v>Tank 4</c:v>
                </c:pt>
                <c:pt idx="4">
                  <c:v>Tank 5</c:v>
                </c:pt>
                <c:pt idx="5">
                  <c:v>Tank 6</c:v>
                </c:pt>
                <c:pt idx="6">
                  <c:v>Tank 7</c:v>
                </c:pt>
                <c:pt idx="7">
                  <c:v>Tank 8</c:v>
                </c:pt>
                <c:pt idx="8">
                  <c:v>Tank 9</c:v>
                </c:pt>
                <c:pt idx="9">
                  <c:v>Tank 10</c:v>
                </c:pt>
                <c:pt idx="10">
                  <c:v>Tank 11</c:v>
                </c:pt>
                <c:pt idx="11">
                  <c:v>Tank 12</c:v>
                </c:pt>
              </c:strCache>
            </c:strRef>
          </c:cat>
          <c:val>
            <c:numRef>
              <c:f>[1]Sheet1!$B$11:$M$11</c:f>
              <c:numCache>
                <c:formatCode>0.0</c:formatCode>
                <c:ptCount val="12"/>
                <c:pt idx="0">
                  <c:v>2190.4</c:v>
                </c:pt>
                <c:pt idx="1">
                  <c:v>2178.1999999999998</c:v>
                </c:pt>
                <c:pt idx="2">
                  <c:v>2257.1999999999998</c:v>
                </c:pt>
                <c:pt idx="3">
                  <c:v>2381</c:v>
                </c:pt>
                <c:pt idx="4">
                  <c:v>2181.8000000000002</c:v>
                </c:pt>
                <c:pt idx="5">
                  <c:v>2247.6</c:v>
                </c:pt>
                <c:pt idx="6">
                  <c:v>2274.1999999999998</c:v>
                </c:pt>
                <c:pt idx="7">
                  <c:v>2289.1999999999998</c:v>
                </c:pt>
                <c:pt idx="8">
                  <c:v>2179.8000000000002</c:v>
                </c:pt>
                <c:pt idx="9">
                  <c:v>2258</c:v>
                </c:pt>
                <c:pt idx="10">
                  <c:v>2245.4</c:v>
                </c:pt>
                <c:pt idx="11">
                  <c:v>2270.8000000000002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456"/>
        <c:axId val="112673536"/>
      </c:barChart>
      <c:catAx>
        <c:axId val="2094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126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73536"/>
        <c:scaling>
          <c:orientation val="minMax"/>
          <c:max val="2400"/>
          <c:min val="215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942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</xdr:row>
      <xdr:rowOff>66675</xdr:rowOff>
    </xdr:from>
    <xdr:to>
      <xdr:col>7</xdr:col>
      <xdr:colOff>104775</xdr:colOff>
      <xdr:row>43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sing%20TA%20values%204%20Sep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Tank 1</v>
          </cell>
          <cell r="C4" t="str">
            <v>Tank 2</v>
          </cell>
          <cell r="D4" t="str">
            <v>Tank 3</v>
          </cell>
          <cell r="E4" t="str">
            <v>Tank 4</v>
          </cell>
          <cell r="F4" t="str">
            <v>Tank 5</v>
          </cell>
          <cell r="G4" t="str">
            <v>Tank 6</v>
          </cell>
          <cell r="H4" t="str">
            <v>Tank 7</v>
          </cell>
          <cell r="I4" t="str">
            <v>Tank 8</v>
          </cell>
          <cell r="J4" t="str">
            <v>Tank 9</v>
          </cell>
          <cell r="K4" t="str">
            <v>Tank 10</v>
          </cell>
          <cell r="L4" t="str">
            <v>Tank 11</v>
          </cell>
          <cell r="M4" t="str">
            <v>Tank 12</v>
          </cell>
        </row>
        <row r="11">
          <cell r="B11">
            <v>2190.4</v>
          </cell>
          <cell r="C11">
            <v>2178.1999999999998</v>
          </cell>
          <cell r="D11">
            <v>2257.1999999999998</v>
          </cell>
          <cell r="E11">
            <v>2381</v>
          </cell>
          <cell r="F11">
            <v>2181.8000000000002</v>
          </cell>
          <cell r="G11">
            <v>2247.6</v>
          </cell>
          <cell r="H11">
            <v>2274.1999999999998</v>
          </cell>
          <cell r="I11">
            <v>2289.1999999999998</v>
          </cell>
          <cell r="J11">
            <v>2179.8000000000002</v>
          </cell>
          <cell r="K11">
            <v>2258</v>
          </cell>
          <cell r="L11">
            <v>2245.4</v>
          </cell>
          <cell r="M11">
            <v>2270.8000000000002</v>
          </cell>
        </row>
        <row r="13">
          <cell r="B13">
            <v>54.385292129398366</v>
          </cell>
          <cell r="C13">
            <v>50.086325479116553</v>
          </cell>
          <cell r="D13">
            <v>18.026092199919535</v>
          </cell>
          <cell r="E13">
            <v>78.035248445814531</v>
          </cell>
          <cell r="F13">
            <v>9.8559626622669381</v>
          </cell>
          <cell r="G13">
            <v>34.34617882676325</v>
          </cell>
          <cell r="H13">
            <v>16.365818036383025</v>
          </cell>
          <cell r="I13">
            <v>5.8770741019660457</v>
          </cell>
          <cell r="J13">
            <v>20.96043892670189</v>
          </cell>
          <cell r="K13">
            <v>16.306440445419103</v>
          </cell>
          <cell r="L13">
            <v>14.527904184706063</v>
          </cell>
          <cell r="M13">
            <v>7.2069410986908995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11" workbookViewId="0">
      <selection activeCell="A40" sqref="A40"/>
    </sheetView>
  </sheetViews>
  <sheetFormatPr defaultColWidth="11" defaultRowHeight="15.75" x14ac:dyDescent="0.25"/>
  <sheetData>
    <row r="1" spans="1:1" x14ac:dyDescent="0.25">
      <c r="A1" t="s">
        <v>62</v>
      </c>
    </row>
    <row r="3" spans="1:1" x14ac:dyDescent="0.25">
      <c r="A3" s="13" t="s">
        <v>63</v>
      </c>
    </row>
    <row r="4" spans="1:1" x14ac:dyDescent="0.25">
      <c r="A4" t="s">
        <v>65</v>
      </c>
    </row>
    <row r="6" spans="1:1" x14ac:dyDescent="0.25">
      <c r="A6" s="13" t="s">
        <v>71</v>
      </c>
    </row>
    <row r="7" spans="1:1" x14ac:dyDescent="0.25">
      <c r="A7" t="s">
        <v>64</v>
      </c>
    </row>
    <row r="9" spans="1:1" x14ac:dyDescent="0.25">
      <c r="A9" s="13" t="s">
        <v>72</v>
      </c>
    </row>
    <row r="10" spans="1:1" x14ac:dyDescent="0.25">
      <c r="A10" t="s">
        <v>66</v>
      </c>
    </row>
    <row r="12" spans="1:1" x14ac:dyDescent="0.25">
      <c r="A12" s="13" t="s">
        <v>73</v>
      </c>
    </row>
    <row r="13" spans="1:1" x14ac:dyDescent="0.25">
      <c r="A13" t="s">
        <v>67</v>
      </c>
    </row>
    <row r="15" spans="1:1" x14ac:dyDescent="0.25">
      <c r="A15" s="13" t="s">
        <v>74</v>
      </c>
    </row>
    <row r="16" spans="1:1" x14ac:dyDescent="0.25">
      <c r="A16" t="s">
        <v>68</v>
      </c>
    </row>
    <row r="18" spans="1:1" x14ac:dyDescent="0.25">
      <c r="A18" s="13" t="s">
        <v>75</v>
      </c>
    </row>
    <row r="19" spans="1:1" x14ac:dyDescent="0.25">
      <c r="A19" t="s">
        <v>69</v>
      </c>
    </row>
    <row r="21" spans="1:1" x14ac:dyDescent="0.25">
      <c r="A21" s="13" t="s">
        <v>76</v>
      </c>
    </row>
    <row r="22" spans="1:1" x14ac:dyDescent="0.25">
      <c r="A22" t="s">
        <v>70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82</v>
      </c>
    </row>
    <row r="26" spans="1:1" x14ac:dyDescent="0.25">
      <c r="A26" t="s">
        <v>81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83</v>
      </c>
    </row>
    <row r="30" spans="1:1" x14ac:dyDescent="0.25">
      <c r="A30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  <row r="38" spans="1:1" x14ac:dyDescent="0.25">
      <c r="A38" t="s">
        <v>91</v>
      </c>
    </row>
    <row r="39" spans="1:1" x14ac:dyDescent="0.25">
      <c r="A39" t="s">
        <v>93</v>
      </c>
    </row>
    <row r="40" spans="1:1" x14ac:dyDescent="0.25">
      <c r="A40" t="s">
        <v>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2"/>
  <sheetViews>
    <sheetView workbookViewId="0">
      <selection activeCell="N20" sqref="N20"/>
    </sheetView>
  </sheetViews>
  <sheetFormatPr defaultColWidth="10.875" defaultRowHeight="15.75" x14ac:dyDescent="0.25"/>
  <cols>
    <col min="1" max="1" width="9.875" style="9" bestFit="1" customWidth="1"/>
    <col min="2" max="2" width="5.125" style="9" bestFit="1" customWidth="1"/>
    <col min="3" max="3" width="17.125" style="9" bestFit="1" customWidth="1"/>
    <col min="4" max="4" width="16.5" style="9" bestFit="1" customWidth="1"/>
    <col min="5" max="5" width="5.875" style="9" bestFit="1" customWidth="1"/>
    <col min="6" max="6" width="10.875" style="9"/>
    <col min="7" max="7" width="19.5" style="9" bestFit="1" customWidth="1"/>
    <col min="8" max="8" width="5.125" style="9" bestFit="1" customWidth="1"/>
    <col min="9" max="9" width="10.875" style="9"/>
    <col min="10" max="10" width="19.5" style="9" bestFit="1" customWidth="1"/>
    <col min="11" max="11" width="5.125" style="9" bestFit="1" customWidth="1"/>
    <col min="12" max="16384" width="10.875" style="8"/>
  </cols>
  <sheetData>
    <row r="2" spans="1:11" x14ac:dyDescent="0.25">
      <c r="G2" s="12" t="s">
        <v>58</v>
      </c>
      <c r="J2" s="12" t="s">
        <v>59</v>
      </c>
    </row>
    <row r="3" spans="1:11" x14ac:dyDescent="0.25">
      <c r="A3" s="9" t="s">
        <v>52</v>
      </c>
      <c r="B3" s="9" t="s">
        <v>42</v>
      </c>
      <c r="C3" s="9" t="s">
        <v>53</v>
      </c>
      <c r="D3" s="9" t="s">
        <v>54</v>
      </c>
      <c r="E3" s="9" t="s">
        <v>55</v>
      </c>
      <c r="G3" s="9" t="s">
        <v>56</v>
      </c>
      <c r="H3" s="9" t="s">
        <v>57</v>
      </c>
      <c r="J3" s="9" t="s">
        <v>60</v>
      </c>
      <c r="K3" s="9" t="s">
        <v>61</v>
      </c>
    </row>
    <row r="4" spans="1:11" x14ac:dyDescent="0.25">
      <c r="A4" s="9" t="s">
        <v>47</v>
      </c>
      <c r="B4" s="9">
        <v>1</v>
      </c>
      <c r="C4" s="11">
        <v>0.57499999999999996</v>
      </c>
      <c r="D4" s="11">
        <v>0.63</v>
      </c>
      <c r="E4" s="11">
        <v>8.7301587301587324E-2</v>
      </c>
      <c r="G4" s="9">
        <v>630</v>
      </c>
      <c r="H4" s="9">
        <v>1483</v>
      </c>
      <c r="J4" s="9">
        <v>475</v>
      </c>
      <c r="K4" s="9">
        <v>1286</v>
      </c>
    </row>
    <row r="5" spans="1:11" x14ac:dyDescent="0.25">
      <c r="A5" s="9" t="s">
        <v>47</v>
      </c>
      <c r="B5" s="9">
        <v>1</v>
      </c>
      <c r="C5" s="11">
        <v>0.52600000000000002</v>
      </c>
      <c r="D5" s="11">
        <v>0.61899999999999999</v>
      </c>
      <c r="E5" s="11">
        <v>0.15024232633279477</v>
      </c>
      <c r="G5" s="9">
        <v>624</v>
      </c>
      <c r="H5" s="9">
        <v>1321</v>
      </c>
      <c r="J5" s="9">
        <v>594</v>
      </c>
      <c r="K5" s="9">
        <v>1562</v>
      </c>
    </row>
    <row r="6" spans="1:11" x14ac:dyDescent="0.25">
      <c r="A6" s="9" t="s">
        <v>47</v>
      </c>
      <c r="B6" s="9">
        <v>1</v>
      </c>
      <c r="C6" s="11">
        <v>0.50700000000000001</v>
      </c>
      <c r="D6" s="11">
        <v>0.59</v>
      </c>
      <c r="E6" s="11">
        <v>0.14067796610169481</v>
      </c>
      <c r="G6" s="9">
        <v>410</v>
      </c>
      <c r="H6" s="9">
        <v>832</v>
      </c>
      <c r="J6" s="9">
        <v>503</v>
      </c>
      <c r="K6" s="9">
        <v>1227</v>
      </c>
    </row>
    <row r="7" spans="1:11" x14ac:dyDescent="0.25">
      <c r="A7" s="9" t="s">
        <v>47</v>
      </c>
      <c r="B7" s="9">
        <v>1</v>
      </c>
      <c r="C7" s="11">
        <v>0.59099999999999997</v>
      </c>
      <c r="D7" s="11">
        <v>0.622</v>
      </c>
      <c r="E7" s="11">
        <v>4.9839228295819993E-2</v>
      </c>
      <c r="G7" s="9">
        <v>463</v>
      </c>
      <c r="H7" s="9">
        <v>1134</v>
      </c>
      <c r="J7" s="9">
        <v>433</v>
      </c>
      <c r="K7" s="9">
        <v>1146</v>
      </c>
    </row>
    <row r="8" spans="1:11" x14ac:dyDescent="0.25">
      <c r="A8" s="9" t="s">
        <v>47</v>
      </c>
      <c r="B8" s="9">
        <v>1</v>
      </c>
      <c r="C8" s="11">
        <v>0.6</v>
      </c>
      <c r="D8" s="11">
        <v>0.61599999999999999</v>
      </c>
      <c r="E8" s="11">
        <v>2.5974025974025983E-2</v>
      </c>
      <c r="G8" s="9">
        <v>666</v>
      </c>
      <c r="H8" s="9">
        <v>1669</v>
      </c>
      <c r="J8" s="9">
        <v>664</v>
      </c>
      <c r="K8" s="9">
        <v>1730</v>
      </c>
    </row>
    <row r="9" spans="1:11" x14ac:dyDescent="0.25">
      <c r="A9" s="9" t="s">
        <v>47</v>
      </c>
      <c r="B9" s="9">
        <v>2</v>
      </c>
      <c r="C9" s="11">
        <v>0.54</v>
      </c>
      <c r="D9" s="9">
        <v>0.61799999999999999</v>
      </c>
      <c r="E9" s="11">
        <v>0.12621359223300965</v>
      </c>
      <c r="G9" s="9">
        <v>676</v>
      </c>
      <c r="H9" s="9">
        <v>1471</v>
      </c>
      <c r="J9" s="9">
        <v>731</v>
      </c>
      <c r="K9" s="9">
        <v>1918</v>
      </c>
    </row>
    <row r="10" spans="1:11" x14ac:dyDescent="0.25">
      <c r="A10" s="9" t="s">
        <v>47</v>
      </c>
      <c r="B10" s="9">
        <v>2</v>
      </c>
      <c r="C10" s="11">
        <v>0.58399999999999996</v>
      </c>
      <c r="D10" s="11">
        <v>0.66100000000000003</v>
      </c>
      <c r="E10" s="11">
        <v>0.11649016641452359</v>
      </c>
      <c r="G10" s="9">
        <v>718</v>
      </c>
      <c r="H10" s="9">
        <v>1726</v>
      </c>
      <c r="J10" s="9">
        <v>713</v>
      </c>
      <c r="K10" s="9">
        <v>2107</v>
      </c>
    </row>
    <row r="11" spans="1:11" x14ac:dyDescent="0.25">
      <c r="A11" s="9" t="s">
        <v>47</v>
      </c>
      <c r="B11" s="9">
        <v>2</v>
      </c>
      <c r="C11" s="11">
        <v>0.57699999999999996</v>
      </c>
      <c r="D11" s="11">
        <v>0.60699999999999998</v>
      </c>
      <c r="E11" s="11">
        <v>4.9423393739703503E-2</v>
      </c>
      <c r="G11" s="9">
        <v>502</v>
      </c>
      <c r="H11" s="9">
        <v>1188</v>
      </c>
      <c r="J11" s="9">
        <v>466</v>
      </c>
      <c r="K11" s="9">
        <v>1186</v>
      </c>
    </row>
    <row r="12" spans="1:11" x14ac:dyDescent="0.25">
      <c r="A12" s="9" t="s">
        <v>47</v>
      </c>
      <c r="B12" s="9">
        <v>2</v>
      </c>
      <c r="C12" s="11">
        <v>0.55900000000000005</v>
      </c>
      <c r="D12" s="11">
        <v>0.624</v>
      </c>
      <c r="E12" s="11">
        <v>0.10416666666666663</v>
      </c>
      <c r="G12" s="9">
        <v>988</v>
      </c>
      <c r="H12" s="9">
        <v>2244</v>
      </c>
      <c r="J12" s="9">
        <v>819</v>
      </c>
      <c r="K12" s="9">
        <v>2181</v>
      </c>
    </row>
    <row r="13" spans="1:11" x14ac:dyDescent="0.25">
      <c r="A13" s="9" t="s">
        <v>47</v>
      </c>
      <c r="B13" s="9">
        <v>2</v>
      </c>
      <c r="C13" s="11">
        <v>0.54200000000000004</v>
      </c>
      <c r="D13" s="11">
        <v>0.60799999999999998</v>
      </c>
      <c r="E13" s="11">
        <v>0.10855263157894723</v>
      </c>
      <c r="G13" s="9">
        <v>604</v>
      </c>
      <c r="H13" s="9">
        <v>1320</v>
      </c>
      <c r="J13" s="9">
        <v>562</v>
      </c>
      <c r="K13" s="9">
        <v>1434</v>
      </c>
    </row>
    <row r="14" spans="1:11" x14ac:dyDescent="0.25">
      <c r="A14" s="9" t="s">
        <v>48</v>
      </c>
      <c r="B14" s="9">
        <v>3</v>
      </c>
      <c r="C14" s="11">
        <v>0.64200000000000002</v>
      </c>
      <c r="D14" s="11">
        <v>0.65800000000000003</v>
      </c>
      <c r="E14" s="11">
        <v>2.4316109422492405E-2</v>
      </c>
      <c r="G14" s="9">
        <v>542</v>
      </c>
      <c r="H14" s="9">
        <v>1517</v>
      </c>
      <c r="J14" s="9">
        <v>517</v>
      </c>
      <c r="K14" s="9">
        <v>1514</v>
      </c>
    </row>
    <row r="15" spans="1:11" x14ac:dyDescent="0.25">
      <c r="A15" s="9" t="s">
        <v>48</v>
      </c>
      <c r="B15" s="9">
        <v>3</v>
      </c>
      <c r="C15" s="11">
        <v>0.60099999999999998</v>
      </c>
      <c r="D15" s="11">
        <v>0.68700000000000006</v>
      </c>
      <c r="E15" s="11">
        <v>0.12518195050946157</v>
      </c>
      <c r="G15" s="9">
        <v>615</v>
      </c>
      <c r="H15" s="9">
        <v>1542</v>
      </c>
      <c r="J15" s="9">
        <v>540</v>
      </c>
      <c r="K15" s="9">
        <v>1727</v>
      </c>
    </row>
    <row r="16" spans="1:11" x14ac:dyDescent="0.25">
      <c r="A16" s="9" t="s">
        <v>48</v>
      </c>
      <c r="B16" s="9">
        <v>3</v>
      </c>
      <c r="C16" s="11">
        <v>0.53500000000000003</v>
      </c>
      <c r="D16" s="11">
        <v>0.59199999999999997</v>
      </c>
      <c r="E16" s="11">
        <v>9.6283783783783661E-2</v>
      </c>
      <c r="G16" s="9">
        <v>517</v>
      </c>
      <c r="H16" s="9">
        <v>1112</v>
      </c>
      <c r="J16" s="9">
        <v>460</v>
      </c>
      <c r="K16" s="9">
        <v>1128</v>
      </c>
    </row>
    <row r="17" spans="1:11" x14ac:dyDescent="0.25">
      <c r="A17" s="9" t="s">
        <v>48</v>
      </c>
      <c r="B17" s="9">
        <v>3</v>
      </c>
      <c r="C17" s="11">
        <v>0.58199999999999996</v>
      </c>
      <c r="D17" s="11">
        <v>0.64500000000000002</v>
      </c>
      <c r="E17" s="11">
        <v>9.7674418604651203E-2</v>
      </c>
      <c r="G17" s="9">
        <v>555</v>
      </c>
      <c r="H17" s="9">
        <v>1329</v>
      </c>
      <c r="J17" s="9">
        <v>536</v>
      </c>
      <c r="K17" s="9">
        <v>1512</v>
      </c>
    </row>
    <row r="18" spans="1:11" x14ac:dyDescent="0.25">
      <c r="A18" s="9" t="s">
        <v>48</v>
      </c>
      <c r="B18" s="9">
        <v>3</v>
      </c>
      <c r="C18" s="11">
        <v>0.58199999999999996</v>
      </c>
      <c r="D18" s="11">
        <v>0.63100000000000001</v>
      </c>
      <c r="E18" s="11">
        <v>7.7654516640253579E-2</v>
      </c>
      <c r="G18" s="9">
        <v>540</v>
      </c>
      <c r="H18" s="9">
        <v>1294</v>
      </c>
      <c r="J18" s="9">
        <v>525</v>
      </c>
      <c r="K18" s="9">
        <v>1423</v>
      </c>
    </row>
    <row r="19" spans="1:11" x14ac:dyDescent="0.25">
      <c r="A19" s="9" t="s">
        <v>48</v>
      </c>
      <c r="B19" s="9">
        <v>4</v>
      </c>
      <c r="C19" s="11">
        <v>0.42</v>
      </c>
      <c r="D19" s="11">
        <v>0.53300000000000003</v>
      </c>
      <c r="E19" s="11">
        <v>0.21200750469043161</v>
      </c>
      <c r="G19" s="9">
        <v>375</v>
      </c>
      <c r="H19" s="9">
        <v>647</v>
      </c>
      <c r="J19" s="9">
        <v>449</v>
      </c>
      <c r="K19" s="9">
        <v>963</v>
      </c>
    </row>
    <row r="20" spans="1:11" x14ac:dyDescent="0.25">
      <c r="A20" s="9" t="s">
        <v>48</v>
      </c>
      <c r="B20" s="9">
        <v>4</v>
      </c>
      <c r="C20" s="11">
        <v>0.621</v>
      </c>
      <c r="D20" s="11">
        <v>0.63600000000000001</v>
      </c>
      <c r="E20" s="11">
        <v>2.3584905660377409E-2</v>
      </c>
      <c r="G20" s="9">
        <v>478</v>
      </c>
      <c r="H20" s="9">
        <v>1263</v>
      </c>
      <c r="J20" s="9">
        <v>652</v>
      </c>
      <c r="K20" s="9">
        <v>1794</v>
      </c>
    </row>
    <row r="21" spans="1:11" x14ac:dyDescent="0.25">
      <c r="A21" s="9" t="s">
        <v>48</v>
      </c>
      <c r="B21" s="9">
        <v>4</v>
      </c>
      <c r="C21" s="11">
        <v>0.55100000000000005</v>
      </c>
      <c r="D21" s="11">
        <v>0.64</v>
      </c>
      <c r="E21" s="11">
        <v>0.13906249999999998</v>
      </c>
      <c r="G21" s="9">
        <v>711</v>
      </c>
      <c r="H21" s="9">
        <v>1586</v>
      </c>
      <c r="J21" s="9">
        <v>526</v>
      </c>
      <c r="K21" s="9">
        <v>1463</v>
      </c>
    </row>
    <row r="22" spans="1:11" x14ac:dyDescent="0.25">
      <c r="A22" s="9" t="s">
        <v>48</v>
      </c>
      <c r="B22" s="9">
        <v>4</v>
      </c>
      <c r="C22" s="11">
        <v>0.55800000000000005</v>
      </c>
      <c r="D22" s="11">
        <v>0.61199999999999999</v>
      </c>
      <c r="E22" s="11">
        <v>8.8235294117646967E-2</v>
      </c>
      <c r="G22" s="9">
        <v>429</v>
      </c>
      <c r="H22" s="9">
        <v>972</v>
      </c>
      <c r="J22" s="9">
        <v>502</v>
      </c>
      <c r="K22" s="9">
        <v>1297</v>
      </c>
    </row>
    <row r="23" spans="1:11" x14ac:dyDescent="0.25">
      <c r="A23" s="9" t="s">
        <v>49</v>
      </c>
      <c r="B23" s="9">
        <v>5</v>
      </c>
      <c r="C23" s="11">
        <v>0.52600000000000002</v>
      </c>
      <c r="D23" s="11">
        <v>0.626</v>
      </c>
      <c r="E23" s="11">
        <v>0.15974440894568687</v>
      </c>
      <c r="G23" s="9">
        <v>468</v>
      </c>
      <c r="H23" s="9">
        <v>989</v>
      </c>
      <c r="J23" s="9">
        <v>460</v>
      </c>
      <c r="K23" s="9">
        <v>1230</v>
      </c>
    </row>
    <row r="24" spans="1:11" x14ac:dyDescent="0.25">
      <c r="A24" s="9" t="s">
        <v>49</v>
      </c>
      <c r="B24" s="9">
        <v>5</v>
      </c>
      <c r="C24" s="11">
        <v>0.51500000000000001</v>
      </c>
      <c r="D24" s="11">
        <v>0.57599999999999996</v>
      </c>
      <c r="E24" s="11">
        <v>0.10590277777777768</v>
      </c>
      <c r="G24" s="9">
        <v>350</v>
      </c>
      <c r="H24" s="9">
        <v>722</v>
      </c>
      <c r="J24" s="9">
        <v>356</v>
      </c>
      <c r="K24" s="9">
        <v>841</v>
      </c>
    </row>
    <row r="25" spans="1:11" x14ac:dyDescent="0.25">
      <c r="A25" s="9" t="s">
        <v>49</v>
      </c>
      <c r="B25" s="9">
        <v>5</v>
      </c>
      <c r="C25" s="11">
        <v>0.55700000000000005</v>
      </c>
      <c r="D25" s="11">
        <v>0.58699999999999997</v>
      </c>
      <c r="E25" s="11">
        <v>5.1107325383304758E-2</v>
      </c>
      <c r="G25" s="9">
        <v>435</v>
      </c>
      <c r="H25" s="9">
        <v>983</v>
      </c>
      <c r="J25" s="9">
        <v>566</v>
      </c>
      <c r="K25" s="9">
        <v>1373</v>
      </c>
    </row>
    <row r="26" spans="1:11" x14ac:dyDescent="0.25">
      <c r="A26" s="9" t="s">
        <v>49</v>
      </c>
      <c r="B26" s="9">
        <v>5</v>
      </c>
      <c r="C26" s="11">
        <v>0.53900000000000003</v>
      </c>
      <c r="D26" s="11">
        <v>0.63300000000000001</v>
      </c>
      <c r="E26" s="11">
        <v>0.14849921011058442</v>
      </c>
      <c r="G26" s="9">
        <v>313</v>
      </c>
      <c r="H26" s="9">
        <v>679</v>
      </c>
      <c r="J26" s="9">
        <v>421</v>
      </c>
      <c r="K26" s="9">
        <v>1148</v>
      </c>
    </row>
    <row r="27" spans="1:11" x14ac:dyDescent="0.25">
      <c r="A27" s="9" t="s">
        <v>49</v>
      </c>
      <c r="B27" s="9">
        <v>5</v>
      </c>
      <c r="C27" s="11">
        <v>0.55700000000000005</v>
      </c>
      <c r="D27" s="11">
        <v>0.64100000000000001</v>
      </c>
      <c r="E27" s="11">
        <v>0.13104524180967236</v>
      </c>
      <c r="G27" s="9">
        <v>427</v>
      </c>
      <c r="H27" s="9">
        <v>966</v>
      </c>
      <c r="J27" s="9">
        <v>507</v>
      </c>
      <c r="K27" s="9">
        <v>1416</v>
      </c>
    </row>
    <row r="28" spans="1:11" x14ac:dyDescent="0.25">
      <c r="A28" s="9" t="s">
        <v>49</v>
      </c>
      <c r="B28" s="9">
        <v>11</v>
      </c>
      <c r="C28" s="11">
        <v>0.59499999999999997</v>
      </c>
      <c r="D28" s="11">
        <v>0.63700000000000001</v>
      </c>
      <c r="E28" s="11">
        <v>6.5934065934066033E-2</v>
      </c>
      <c r="G28" s="9">
        <v>418</v>
      </c>
      <c r="H28" s="9">
        <v>1033</v>
      </c>
      <c r="J28" s="9">
        <v>392</v>
      </c>
      <c r="K28" s="9">
        <v>1081</v>
      </c>
    </row>
    <row r="29" spans="1:11" x14ac:dyDescent="0.25">
      <c r="A29" s="9" t="s">
        <v>49</v>
      </c>
      <c r="B29" s="9">
        <v>11</v>
      </c>
      <c r="C29" s="11">
        <v>0.46500000000000002</v>
      </c>
      <c r="D29" s="11">
        <v>0.53600000000000003</v>
      </c>
      <c r="E29" s="11">
        <v>0.1324626865671642</v>
      </c>
      <c r="G29" s="9">
        <v>443</v>
      </c>
      <c r="H29" s="9">
        <v>829</v>
      </c>
      <c r="J29" s="9">
        <v>406</v>
      </c>
      <c r="K29" s="9">
        <v>876</v>
      </c>
    </row>
    <row r="30" spans="1:11" x14ac:dyDescent="0.25">
      <c r="A30" s="9" t="s">
        <v>49</v>
      </c>
      <c r="B30" s="9">
        <v>11</v>
      </c>
      <c r="C30" s="11">
        <v>0.47599999999999998</v>
      </c>
      <c r="D30" s="11">
        <v>0.59399999999999997</v>
      </c>
      <c r="E30" s="11">
        <v>0.19865319865319864</v>
      </c>
      <c r="G30" s="9">
        <v>407</v>
      </c>
      <c r="H30" s="9">
        <v>778</v>
      </c>
      <c r="J30" s="9">
        <v>500</v>
      </c>
      <c r="K30" s="9">
        <v>1232</v>
      </c>
    </row>
    <row r="31" spans="1:11" x14ac:dyDescent="0.25">
      <c r="A31" s="9" t="s">
        <v>49</v>
      </c>
      <c r="B31" s="9">
        <v>11</v>
      </c>
      <c r="C31" s="11">
        <v>0.55500000000000005</v>
      </c>
      <c r="D31" s="11">
        <v>0.63300000000000001</v>
      </c>
      <c r="E31" s="11">
        <v>0.12322274881516582</v>
      </c>
      <c r="G31" s="9">
        <v>456</v>
      </c>
      <c r="H31" s="9">
        <v>1025</v>
      </c>
      <c r="J31" s="9">
        <v>458</v>
      </c>
      <c r="K31" s="9">
        <v>1278</v>
      </c>
    </row>
    <row r="32" spans="1:11" x14ac:dyDescent="0.25">
      <c r="A32" s="9" t="s">
        <v>49</v>
      </c>
      <c r="B32" s="9">
        <v>11</v>
      </c>
      <c r="C32" s="11">
        <v>0.47499999999999998</v>
      </c>
      <c r="D32" s="11">
        <v>0.54600000000000004</v>
      </c>
      <c r="E32" s="11">
        <v>0.13003663003663013</v>
      </c>
      <c r="G32" s="9">
        <v>488</v>
      </c>
      <c r="H32" s="9">
        <v>930</v>
      </c>
      <c r="J32" s="9">
        <v>508</v>
      </c>
      <c r="K32" s="9">
        <v>1119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38" sqref="G38"/>
    </sheetView>
  </sheetViews>
  <sheetFormatPr defaultColWidth="11" defaultRowHeight="15.75" x14ac:dyDescent="0.25"/>
  <sheetData>
    <row r="1" spans="1:7" x14ac:dyDescent="0.25">
      <c r="A1" t="s">
        <v>25</v>
      </c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9</v>
      </c>
    </row>
    <row r="4" spans="1:7" x14ac:dyDescent="0.25">
      <c r="B4" s="5"/>
      <c r="C4" s="2"/>
      <c r="D4" s="2"/>
      <c r="E4" s="2"/>
      <c r="F4" s="2"/>
      <c r="G4" s="2"/>
    </row>
    <row r="5" spans="1:7" x14ac:dyDescent="0.25">
      <c r="A5" s="6" t="s">
        <v>22</v>
      </c>
      <c r="B5" s="2">
        <v>28.1</v>
      </c>
      <c r="C5" s="2">
        <v>27.4</v>
      </c>
      <c r="D5" s="2">
        <v>28</v>
      </c>
      <c r="E5" s="2">
        <v>27.6</v>
      </c>
      <c r="F5" s="2">
        <v>28.2</v>
      </c>
      <c r="G5" s="2">
        <v>28</v>
      </c>
    </row>
    <row r="6" spans="1:7" x14ac:dyDescent="0.25">
      <c r="A6" s="6" t="s">
        <v>11</v>
      </c>
      <c r="B6" s="2">
        <v>28.2</v>
      </c>
      <c r="C6" s="2">
        <v>27.5</v>
      </c>
      <c r="D6" s="2">
        <v>28.2</v>
      </c>
      <c r="E6" s="2">
        <v>27.8</v>
      </c>
      <c r="F6" s="2">
        <v>28.1</v>
      </c>
      <c r="G6" s="2">
        <v>27.9</v>
      </c>
    </row>
    <row r="7" spans="1:7" x14ac:dyDescent="0.25">
      <c r="A7" s="6" t="s">
        <v>12</v>
      </c>
      <c r="B7" s="2">
        <v>28.5</v>
      </c>
      <c r="C7" s="2">
        <v>28.4</v>
      </c>
      <c r="D7" s="2">
        <v>28</v>
      </c>
      <c r="E7" s="2">
        <v>28.5</v>
      </c>
      <c r="F7" s="2">
        <v>28.2</v>
      </c>
      <c r="G7" s="2">
        <v>28.1</v>
      </c>
    </row>
    <row r="8" spans="1:7" x14ac:dyDescent="0.25">
      <c r="A8" s="6" t="s">
        <v>23</v>
      </c>
      <c r="B8" s="2">
        <v>27.9</v>
      </c>
      <c r="C8" s="2">
        <v>27.5</v>
      </c>
      <c r="D8" s="2">
        <v>28.1</v>
      </c>
      <c r="E8" s="2">
        <v>27.8</v>
      </c>
      <c r="F8" s="2">
        <v>28</v>
      </c>
      <c r="G8" s="2">
        <v>27.7</v>
      </c>
    </row>
    <row r="9" spans="1:7" x14ac:dyDescent="0.25">
      <c r="A9" s="6" t="s">
        <v>13</v>
      </c>
      <c r="B9" s="2">
        <v>28</v>
      </c>
      <c r="C9" s="2">
        <v>27.8</v>
      </c>
      <c r="D9" s="2">
        <v>28.5</v>
      </c>
      <c r="E9" s="2">
        <v>27.5</v>
      </c>
      <c r="F9" s="2">
        <v>28.3</v>
      </c>
      <c r="G9" s="2">
        <v>28</v>
      </c>
    </row>
    <row r="10" spans="1:7" x14ac:dyDescent="0.25">
      <c r="A10" s="6" t="s">
        <v>14</v>
      </c>
      <c r="B10" s="2">
        <v>28</v>
      </c>
      <c r="C10" s="2">
        <v>27.8</v>
      </c>
      <c r="D10" s="2">
        <v>28</v>
      </c>
      <c r="E10" s="2">
        <v>28</v>
      </c>
      <c r="F10" s="2">
        <v>28.4</v>
      </c>
      <c r="G10" s="2">
        <v>28.1</v>
      </c>
    </row>
    <row r="11" spans="1:7" x14ac:dyDescent="0.25">
      <c r="A11" s="6" t="s">
        <v>24</v>
      </c>
      <c r="B11" s="2">
        <v>28</v>
      </c>
      <c r="C11" s="2">
        <v>27.6</v>
      </c>
      <c r="D11" s="2">
        <v>28</v>
      </c>
      <c r="E11" s="2">
        <v>28.2</v>
      </c>
      <c r="F11" s="2">
        <v>28.1</v>
      </c>
      <c r="G11" s="2">
        <v>28</v>
      </c>
    </row>
    <row r="12" spans="1:7" x14ac:dyDescent="0.25">
      <c r="A12" s="6" t="s">
        <v>15</v>
      </c>
      <c r="B12" s="2">
        <v>28</v>
      </c>
      <c r="C12" s="2">
        <v>28.1</v>
      </c>
      <c r="D12" s="2">
        <v>28</v>
      </c>
      <c r="E12" s="2">
        <v>29.5</v>
      </c>
      <c r="F12" s="2">
        <v>28.3</v>
      </c>
      <c r="G12" s="2">
        <v>27.6</v>
      </c>
    </row>
    <row r="13" spans="1:7" x14ac:dyDescent="0.25">
      <c r="A13" s="6" t="s">
        <v>16</v>
      </c>
      <c r="B13" s="2">
        <v>27.8</v>
      </c>
      <c r="C13" s="2">
        <v>28.1</v>
      </c>
      <c r="D13" s="2">
        <v>28.1</v>
      </c>
      <c r="E13" s="2">
        <v>28.4</v>
      </c>
      <c r="F13" s="2">
        <v>28.5</v>
      </c>
      <c r="G13" s="2">
        <v>27.8</v>
      </c>
    </row>
    <row r="14" spans="1:7" x14ac:dyDescent="0.25">
      <c r="A14" s="6" t="s">
        <v>17</v>
      </c>
      <c r="B14" s="2">
        <v>27.4</v>
      </c>
      <c r="C14" s="2">
        <v>27.8</v>
      </c>
      <c r="D14" s="2">
        <v>27.8</v>
      </c>
      <c r="E14" s="2">
        <v>28</v>
      </c>
      <c r="F14" s="2">
        <v>27.8</v>
      </c>
      <c r="G14" s="2">
        <v>27.5</v>
      </c>
    </row>
    <row r="15" spans="1:7" x14ac:dyDescent="0.25">
      <c r="A15" s="6" t="s">
        <v>18</v>
      </c>
      <c r="B15" s="2">
        <v>27.9</v>
      </c>
      <c r="C15" s="2">
        <v>27.9</v>
      </c>
      <c r="D15" s="2">
        <v>27.9</v>
      </c>
      <c r="E15" s="2">
        <v>27.9</v>
      </c>
      <c r="F15" s="2">
        <v>27.5</v>
      </c>
      <c r="G15" s="2">
        <v>28</v>
      </c>
    </row>
    <row r="16" spans="1:7" x14ac:dyDescent="0.25">
      <c r="A16" s="6" t="s">
        <v>19</v>
      </c>
      <c r="B16" s="2">
        <v>28.1</v>
      </c>
      <c r="C16" s="2">
        <v>28.1</v>
      </c>
      <c r="D16" s="2">
        <v>28</v>
      </c>
      <c r="E16" s="2">
        <v>28.2</v>
      </c>
      <c r="F16" s="2">
        <v>28.3</v>
      </c>
      <c r="G16" s="2">
        <v>28.2</v>
      </c>
    </row>
    <row r="17" spans="1:7" x14ac:dyDescent="0.25">
      <c r="A17" s="6" t="s">
        <v>20</v>
      </c>
      <c r="B17" s="2">
        <v>27.9</v>
      </c>
      <c r="C17" s="2">
        <v>28</v>
      </c>
      <c r="D17" s="2">
        <v>28</v>
      </c>
      <c r="E17" s="2">
        <v>27.8</v>
      </c>
      <c r="F17" s="2">
        <v>28</v>
      </c>
      <c r="G17" s="2">
        <v>28.2</v>
      </c>
    </row>
    <row r="18" spans="1:7" x14ac:dyDescent="0.25">
      <c r="A18" s="6" t="s">
        <v>21</v>
      </c>
      <c r="B18" s="2">
        <v>28</v>
      </c>
      <c r="C18" s="2">
        <v>27.7</v>
      </c>
      <c r="D18" s="2">
        <v>27.6</v>
      </c>
      <c r="E18" s="2">
        <v>27.5</v>
      </c>
      <c r="F18" s="2">
        <v>27.9</v>
      </c>
      <c r="G18" s="2">
        <v>28</v>
      </c>
    </row>
    <row r="19" spans="1:7" x14ac:dyDescent="0.25">
      <c r="A19" s="2"/>
      <c r="B19" s="2"/>
      <c r="C19" s="2"/>
      <c r="D19" s="2"/>
      <c r="E19" s="2"/>
      <c r="F19" s="2"/>
      <c r="G1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0" sqref="D20"/>
    </sheetView>
  </sheetViews>
  <sheetFormatPr defaultColWidth="11" defaultRowHeight="15.75" x14ac:dyDescent="0.25"/>
  <sheetData>
    <row r="1" spans="1:7" x14ac:dyDescent="0.25">
      <c r="A1" t="s">
        <v>96</v>
      </c>
    </row>
    <row r="2" spans="1:7" x14ac:dyDescent="0.25">
      <c r="A2" s="1" t="s">
        <v>0</v>
      </c>
      <c r="B2" s="2"/>
      <c r="C2" s="2"/>
      <c r="D2" s="2"/>
      <c r="E2" s="2"/>
      <c r="F2" s="2"/>
      <c r="G2" s="2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9</v>
      </c>
    </row>
    <row r="4" spans="1:7" x14ac:dyDescent="0.25">
      <c r="A4" s="3" t="s">
        <v>10</v>
      </c>
      <c r="B4" s="4">
        <v>536</v>
      </c>
      <c r="C4" s="2">
        <v>521</v>
      </c>
      <c r="D4" s="2">
        <v>638</v>
      </c>
      <c r="E4" s="2">
        <v>679</v>
      </c>
      <c r="F4" s="2">
        <v>585</v>
      </c>
      <c r="G4" s="2">
        <v>530</v>
      </c>
    </row>
    <row r="5" spans="1:7" x14ac:dyDescent="0.25">
      <c r="A5" s="3" t="s">
        <v>11</v>
      </c>
      <c r="B5" s="2">
        <v>606</v>
      </c>
      <c r="C5" s="2">
        <v>560</v>
      </c>
      <c r="D5" s="2">
        <v>553</v>
      </c>
      <c r="E5" s="2">
        <v>686</v>
      </c>
      <c r="F5" s="2">
        <v>630</v>
      </c>
      <c r="G5" s="2">
        <v>650</v>
      </c>
    </row>
    <row r="6" spans="1:7" x14ac:dyDescent="0.25">
      <c r="A6" s="3" t="s">
        <v>12</v>
      </c>
      <c r="B6" s="2">
        <v>587</v>
      </c>
      <c r="C6" s="2">
        <v>542</v>
      </c>
      <c r="D6" s="2">
        <v>548</v>
      </c>
      <c r="E6" s="2">
        <v>658</v>
      </c>
      <c r="F6" s="2">
        <v>562</v>
      </c>
      <c r="G6" s="2">
        <v>542</v>
      </c>
    </row>
    <row r="7" spans="1:7" x14ac:dyDescent="0.25">
      <c r="A7" s="3" t="s">
        <v>13</v>
      </c>
      <c r="B7" s="2">
        <v>547</v>
      </c>
      <c r="C7" s="2">
        <v>439</v>
      </c>
      <c r="D7" s="2">
        <v>553</v>
      </c>
      <c r="E7" s="2">
        <v>573</v>
      </c>
      <c r="F7" s="2">
        <v>545</v>
      </c>
      <c r="G7" s="2">
        <v>601</v>
      </c>
    </row>
    <row r="8" spans="1:7" x14ac:dyDescent="0.25">
      <c r="A8" s="3" t="s">
        <v>14</v>
      </c>
      <c r="B8" s="2">
        <v>528</v>
      </c>
      <c r="C8" s="2">
        <v>482</v>
      </c>
      <c r="D8" s="2">
        <v>612</v>
      </c>
      <c r="E8" s="2">
        <v>551</v>
      </c>
      <c r="F8" s="2">
        <v>551</v>
      </c>
      <c r="G8" s="2">
        <v>598</v>
      </c>
    </row>
    <row r="9" spans="1:7" x14ac:dyDescent="0.25">
      <c r="A9" s="3" t="s">
        <v>15</v>
      </c>
      <c r="B9" s="2">
        <v>536</v>
      </c>
      <c r="C9" s="2">
        <v>467</v>
      </c>
      <c r="D9" s="2">
        <v>525</v>
      </c>
      <c r="E9" s="2">
        <v>542</v>
      </c>
      <c r="F9" s="2">
        <v>579</v>
      </c>
      <c r="G9" s="2">
        <v>572</v>
      </c>
    </row>
    <row r="10" spans="1:7" x14ac:dyDescent="0.25">
      <c r="A10" s="3" t="s">
        <v>16</v>
      </c>
      <c r="B10" s="2">
        <v>527</v>
      </c>
      <c r="C10" s="2">
        <v>408</v>
      </c>
      <c r="D10" s="2">
        <v>555</v>
      </c>
      <c r="E10" s="2">
        <v>562</v>
      </c>
      <c r="F10" s="2">
        <v>545</v>
      </c>
      <c r="G10" s="2">
        <v>537</v>
      </c>
    </row>
    <row r="11" spans="1:7" x14ac:dyDescent="0.25">
      <c r="A11" s="3" t="s">
        <v>17</v>
      </c>
      <c r="B11" s="2">
        <v>519</v>
      </c>
      <c r="C11" s="2">
        <v>441</v>
      </c>
      <c r="D11" s="2">
        <v>579</v>
      </c>
      <c r="E11" s="2">
        <v>612</v>
      </c>
      <c r="F11" s="2">
        <v>520</v>
      </c>
      <c r="G11" s="2">
        <v>526</v>
      </c>
    </row>
    <row r="12" spans="1:7" x14ac:dyDescent="0.25">
      <c r="A12" s="3" t="s">
        <v>18</v>
      </c>
      <c r="B12" s="2">
        <v>535</v>
      </c>
      <c r="C12" s="2">
        <v>436</v>
      </c>
      <c r="D12" s="2">
        <v>541</v>
      </c>
      <c r="E12" s="2">
        <v>588</v>
      </c>
      <c r="F12" s="2">
        <v>536</v>
      </c>
      <c r="G12" s="2">
        <v>541</v>
      </c>
    </row>
    <row r="13" spans="1:7" x14ac:dyDescent="0.25">
      <c r="A13" s="3" t="s">
        <v>19</v>
      </c>
      <c r="B13" s="2">
        <v>522</v>
      </c>
      <c r="C13" s="2">
        <v>481</v>
      </c>
      <c r="D13" s="2">
        <v>578</v>
      </c>
      <c r="E13" s="2">
        <v>519</v>
      </c>
      <c r="F13" s="2">
        <v>516</v>
      </c>
      <c r="G13" s="2">
        <v>548</v>
      </c>
    </row>
    <row r="14" spans="1:7" x14ac:dyDescent="0.25">
      <c r="A14" s="3" t="s">
        <v>21</v>
      </c>
      <c r="B14" s="2">
        <v>498</v>
      </c>
      <c r="C14" s="2">
        <v>512</v>
      </c>
      <c r="D14" s="2">
        <v>531</v>
      </c>
      <c r="E14" s="2">
        <v>489</v>
      </c>
      <c r="F14" s="2">
        <v>529</v>
      </c>
      <c r="G14" s="2">
        <v>578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4" sqref="B4:G4"/>
    </sheetView>
  </sheetViews>
  <sheetFormatPr defaultColWidth="11" defaultRowHeight="15.75" x14ac:dyDescent="0.25"/>
  <sheetData>
    <row r="1" spans="1:7" x14ac:dyDescent="0.25">
      <c r="A1" t="s">
        <v>26</v>
      </c>
    </row>
    <row r="3" spans="1:7" x14ac:dyDescent="0.25">
      <c r="A3" t="s">
        <v>26</v>
      </c>
      <c r="B3" s="2"/>
      <c r="C3" s="2"/>
      <c r="D3" s="2"/>
      <c r="E3" s="2"/>
      <c r="F3" s="2"/>
      <c r="G3" s="2"/>
    </row>
    <row r="4" spans="1:7" x14ac:dyDescent="0.25">
      <c r="A4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9</v>
      </c>
    </row>
    <row r="5" spans="1:7" x14ac:dyDescent="0.25">
      <c r="A5" t="s">
        <v>30</v>
      </c>
      <c r="B5" s="2">
        <v>8.09</v>
      </c>
      <c r="C5" s="2">
        <v>8.09</v>
      </c>
      <c r="D5" s="2">
        <v>7.88</v>
      </c>
      <c r="E5" s="2">
        <v>7.86</v>
      </c>
      <c r="F5" s="2">
        <v>7.82</v>
      </c>
      <c r="G5" s="2">
        <v>7.93</v>
      </c>
    </row>
    <row r="6" spans="1:7" x14ac:dyDescent="0.25">
      <c r="A6" t="s">
        <v>31</v>
      </c>
      <c r="B6" s="2">
        <v>8.02</v>
      </c>
      <c r="C6" s="2">
        <v>8.0399999999999991</v>
      </c>
      <c r="D6" s="2">
        <v>7.87</v>
      </c>
      <c r="E6" s="2">
        <v>7.85</v>
      </c>
      <c r="F6" s="2">
        <v>7.78</v>
      </c>
      <c r="G6" s="2">
        <v>7.78</v>
      </c>
    </row>
    <row r="7" spans="1:7" x14ac:dyDescent="0.25">
      <c r="A7" t="s">
        <v>32</v>
      </c>
      <c r="B7" s="2">
        <v>8.08</v>
      </c>
      <c r="C7" s="2">
        <v>8.1199999999999992</v>
      </c>
      <c r="D7" s="2" t="s">
        <v>27</v>
      </c>
      <c r="E7" s="2">
        <v>7.92</v>
      </c>
      <c r="F7" s="2">
        <v>7.85</v>
      </c>
      <c r="G7" s="2">
        <v>7.8</v>
      </c>
    </row>
    <row r="8" spans="1:7" x14ac:dyDescent="0.25">
      <c r="A8" t="s">
        <v>33</v>
      </c>
      <c r="B8" s="2">
        <v>8.0500000000000007</v>
      </c>
      <c r="C8" s="2">
        <v>8.06</v>
      </c>
      <c r="D8" s="2">
        <v>7.84</v>
      </c>
      <c r="E8" s="2">
        <v>7.83</v>
      </c>
      <c r="F8" s="2">
        <v>7.79</v>
      </c>
      <c r="G8" s="2">
        <v>7.76</v>
      </c>
    </row>
    <row r="9" spans="1:7" x14ac:dyDescent="0.25">
      <c r="A9" t="s">
        <v>34</v>
      </c>
      <c r="B9" s="2">
        <v>8.02</v>
      </c>
      <c r="C9" s="2">
        <v>8.0299999999999994</v>
      </c>
      <c r="D9" s="2">
        <v>7.79</v>
      </c>
      <c r="E9" s="2">
        <v>7.77</v>
      </c>
      <c r="F9" s="2">
        <v>7.74</v>
      </c>
      <c r="G9" s="2">
        <v>7.75</v>
      </c>
    </row>
    <row r="11" spans="1:7" x14ac:dyDescent="0.25">
      <c r="A11" t="s">
        <v>94</v>
      </c>
      <c r="B11">
        <f>AVERAGE(B5:B9)</f>
        <v>8.0519999999999978</v>
      </c>
      <c r="C11">
        <f t="shared" ref="C11:G11" si="0">AVERAGE(C5:C9)</f>
        <v>8.0680000000000014</v>
      </c>
      <c r="D11">
        <f t="shared" si="0"/>
        <v>7.8449999999999998</v>
      </c>
      <c r="E11">
        <f t="shared" si="0"/>
        <v>7.846000000000001</v>
      </c>
      <c r="F11">
        <f t="shared" si="0"/>
        <v>7.7960000000000012</v>
      </c>
      <c r="G11">
        <f t="shared" si="0"/>
        <v>7.8040000000000003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3"/>
  <sheetViews>
    <sheetView workbookViewId="0">
      <selection activeCell="A16" sqref="A15:XFD16"/>
    </sheetView>
  </sheetViews>
  <sheetFormatPr defaultColWidth="11" defaultRowHeight="15.75" x14ac:dyDescent="0.25"/>
  <cols>
    <col min="8" max="8" width="33.875" customWidth="1"/>
  </cols>
  <sheetData>
    <row r="5" spans="1:8" x14ac:dyDescent="0.25">
      <c r="A5" t="s">
        <v>28</v>
      </c>
    </row>
    <row r="6" spans="1:8" x14ac:dyDescent="0.2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9</v>
      </c>
      <c r="H6" s="1" t="s">
        <v>95</v>
      </c>
    </row>
    <row r="8" spans="1:8" x14ac:dyDescent="0.25">
      <c r="A8" t="s">
        <v>1</v>
      </c>
      <c r="B8" t="s">
        <v>2</v>
      </c>
      <c r="C8" t="s">
        <v>3</v>
      </c>
      <c r="D8" t="s">
        <v>6</v>
      </c>
      <c r="E8" t="s">
        <v>7</v>
      </c>
      <c r="F8" t="s">
        <v>8</v>
      </c>
      <c r="G8" t="s">
        <v>9</v>
      </c>
    </row>
    <row r="9" spans="1:8" x14ac:dyDescent="0.25">
      <c r="A9" t="s">
        <v>30</v>
      </c>
      <c r="B9">
        <v>386</v>
      </c>
      <c r="C9">
        <v>389</v>
      </c>
      <c r="D9">
        <v>675</v>
      </c>
      <c r="E9">
        <v>707</v>
      </c>
      <c r="F9">
        <v>771</v>
      </c>
      <c r="G9">
        <v>631</v>
      </c>
    </row>
    <row r="10" spans="1:8" x14ac:dyDescent="0.25">
      <c r="A10" t="s">
        <v>31</v>
      </c>
      <c r="B10">
        <v>467</v>
      </c>
      <c r="C10">
        <v>443</v>
      </c>
      <c r="D10">
        <v>714</v>
      </c>
      <c r="E10">
        <v>836</v>
      </c>
      <c r="F10">
        <v>901</v>
      </c>
      <c r="G10">
        <v>920</v>
      </c>
    </row>
    <row r="11" spans="1:8" x14ac:dyDescent="0.25">
      <c r="A11" t="s">
        <v>32</v>
      </c>
      <c r="B11">
        <v>410</v>
      </c>
      <c r="C11">
        <v>351</v>
      </c>
      <c r="D11">
        <v>659</v>
      </c>
      <c r="E11">
        <v>643</v>
      </c>
      <c r="F11">
        <v>765</v>
      </c>
      <c r="G11">
        <v>864</v>
      </c>
    </row>
    <row r="12" spans="1:8" x14ac:dyDescent="0.25">
      <c r="A12" t="s">
        <v>33</v>
      </c>
      <c r="B12">
        <v>445</v>
      </c>
      <c r="C12">
        <v>429</v>
      </c>
      <c r="D12">
        <v>792</v>
      </c>
      <c r="E12">
        <v>808</v>
      </c>
      <c r="F12">
        <v>865</v>
      </c>
      <c r="G12">
        <v>943</v>
      </c>
    </row>
    <row r="13" spans="1:8" x14ac:dyDescent="0.25">
      <c r="A13" t="s">
        <v>34</v>
      </c>
      <c r="B13">
        <v>464</v>
      </c>
      <c r="C13">
        <v>446</v>
      </c>
      <c r="D13">
        <v>844</v>
      </c>
      <c r="E13">
        <v>883</v>
      </c>
      <c r="F13">
        <v>978</v>
      </c>
      <c r="G13">
        <v>967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K25" sqref="K25"/>
    </sheetView>
  </sheetViews>
  <sheetFormatPr defaultColWidth="11" defaultRowHeight="15.75" x14ac:dyDescent="0.25"/>
  <sheetData>
    <row r="1" spans="1:7" x14ac:dyDescent="0.25">
      <c r="A1" t="s">
        <v>29</v>
      </c>
    </row>
    <row r="3" spans="1:7" ht="18" x14ac:dyDescent="0.25">
      <c r="A3" s="7"/>
      <c r="B3" s="2"/>
      <c r="C3" s="2"/>
      <c r="D3" s="2"/>
      <c r="E3" s="2"/>
      <c r="F3" s="2"/>
      <c r="G3" s="2"/>
    </row>
    <row r="4" spans="1:7" ht="18" x14ac:dyDescent="0.25">
      <c r="A4" s="1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9</v>
      </c>
    </row>
    <row r="5" spans="1:7" x14ac:dyDescent="0.25">
      <c r="A5" t="s">
        <v>30</v>
      </c>
      <c r="B5" s="2">
        <v>2281</v>
      </c>
      <c r="C5" s="2">
        <v>2312</v>
      </c>
      <c r="D5" s="2">
        <v>2187</v>
      </c>
      <c r="E5" s="2">
        <v>2199</v>
      </c>
      <c r="F5" s="2">
        <v>2129</v>
      </c>
      <c r="G5" s="2">
        <v>2275</v>
      </c>
    </row>
    <row r="6" spans="1:7" x14ac:dyDescent="0.25">
      <c r="A6" t="s">
        <v>31</v>
      </c>
      <c r="B6" s="2">
        <v>2095</v>
      </c>
      <c r="C6" s="2">
        <v>2114</v>
      </c>
      <c r="D6" s="2">
        <v>2160</v>
      </c>
      <c r="E6" s="2">
        <v>2375</v>
      </c>
      <c r="F6" s="2">
        <v>2200</v>
      </c>
      <c r="G6" s="2">
        <v>2233</v>
      </c>
    </row>
    <row r="7" spans="1:7" x14ac:dyDescent="0.25">
      <c r="A7" t="s">
        <v>32</v>
      </c>
      <c r="B7" s="2">
        <v>2305</v>
      </c>
      <c r="C7" s="2">
        <v>2222</v>
      </c>
      <c r="D7" s="2">
        <v>2159</v>
      </c>
      <c r="E7" s="2">
        <v>2216</v>
      </c>
      <c r="F7" s="2">
        <v>2236</v>
      </c>
      <c r="G7" s="2">
        <v>2226</v>
      </c>
    </row>
    <row r="8" spans="1:7" x14ac:dyDescent="0.25">
      <c r="A8" t="s">
        <v>33</v>
      </c>
      <c r="B8" s="2">
        <v>2242</v>
      </c>
      <c r="C8" s="2">
        <v>2221</v>
      </c>
      <c r="D8" s="2">
        <v>2193</v>
      </c>
      <c r="E8" s="2">
        <v>2186</v>
      </c>
      <c r="F8" s="2">
        <v>2201</v>
      </c>
      <c r="G8" s="2">
        <v>2209</v>
      </c>
    </row>
    <row r="9" spans="1:7" x14ac:dyDescent="0.25">
      <c r="A9" t="s">
        <v>34</v>
      </c>
      <c r="B9" s="2">
        <v>2029</v>
      </c>
      <c r="C9" s="2">
        <v>2022</v>
      </c>
      <c r="D9" s="2"/>
      <c r="E9" s="2"/>
      <c r="F9" s="2"/>
      <c r="G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/>
  </sheetViews>
  <sheetFormatPr defaultRowHeight="15.75" x14ac:dyDescent="0.25"/>
  <cols>
    <col min="1" max="16384" width="11" customWidth="1"/>
  </cols>
  <sheetData>
    <row r="1" spans="1:23" x14ac:dyDescent="0.25">
      <c r="A1" t="s">
        <v>115</v>
      </c>
    </row>
    <row r="3" spans="1:23" ht="18" x14ac:dyDescent="0.25">
      <c r="A3" s="7" t="s">
        <v>97</v>
      </c>
      <c r="B3" s="2" t="s">
        <v>98</v>
      </c>
      <c r="C3" s="2" t="s">
        <v>99</v>
      </c>
      <c r="D3" s="2"/>
      <c r="E3" s="2"/>
      <c r="F3" s="2" t="s">
        <v>100</v>
      </c>
      <c r="G3" s="2" t="s">
        <v>101</v>
      </c>
      <c r="H3" s="2"/>
      <c r="I3" s="2"/>
      <c r="J3" s="2" t="s">
        <v>102</v>
      </c>
      <c r="K3" s="2"/>
      <c r="L3" s="2" t="s">
        <v>103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 x14ac:dyDescent="0.25">
      <c r="A4" s="1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104</v>
      </c>
      <c r="I4" s="7" t="s">
        <v>105</v>
      </c>
      <c r="J4" s="7" t="s">
        <v>8</v>
      </c>
      <c r="K4" s="7" t="s">
        <v>106</v>
      </c>
      <c r="L4" s="7" t="s">
        <v>9</v>
      </c>
      <c r="M4" s="7" t="s">
        <v>107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14" t="s">
        <v>108</v>
      </c>
      <c r="B5" s="2">
        <v>2281</v>
      </c>
      <c r="C5" s="2">
        <v>2312</v>
      </c>
      <c r="D5" s="2">
        <v>2304</v>
      </c>
      <c r="E5" s="2">
        <v>2287</v>
      </c>
      <c r="F5" s="2">
        <v>2187</v>
      </c>
      <c r="G5" s="2">
        <v>2199</v>
      </c>
      <c r="H5" s="2">
        <v>2294</v>
      </c>
      <c r="I5" s="2">
        <v>2292</v>
      </c>
      <c r="J5" s="2">
        <v>2129</v>
      </c>
      <c r="K5" s="2">
        <v>2267</v>
      </c>
      <c r="L5" s="2">
        <v>2275</v>
      </c>
      <c r="M5" s="2">
        <v>2273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A6" s="14" t="s">
        <v>109</v>
      </c>
      <c r="B6" s="2">
        <v>2095</v>
      </c>
      <c r="C6" s="2">
        <v>2114</v>
      </c>
      <c r="D6" s="2">
        <v>2211</v>
      </c>
      <c r="E6" s="2">
        <v>2325</v>
      </c>
      <c r="F6" s="2">
        <v>2160</v>
      </c>
      <c r="G6" s="2">
        <v>2375</v>
      </c>
      <c r="H6" s="2">
        <v>2220</v>
      </c>
      <c r="I6" s="2">
        <v>2275</v>
      </c>
      <c r="J6" s="2">
        <v>2200</v>
      </c>
      <c r="K6" s="2">
        <v>2195</v>
      </c>
      <c r="L6" s="2">
        <v>2233</v>
      </c>
      <c r="M6" s="2">
        <v>2252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5">
      <c r="A7" s="1" t="s">
        <v>110</v>
      </c>
      <c r="B7" s="2">
        <v>2305</v>
      </c>
      <c r="C7" s="2">
        <v>2222</v>
      </c>
      <c r="D7" s="2">
        <v>2236</v>
      </c>
      <c r="E7" s="2">
        <v>2678</v>
      </c>
      <c r="F7" s="2">
        <v>2159</v>
      </c>
      <c r="G7" s="2">
        <v>2216</v>
      </c>
      <c r="H7" s="2">
        <v>2288</v>
      </c>
      <c r="I7" s="2">
        <v>2300</v>
      </c>
      <c r="J7" s="2">
        <v>2236</v>
      </c>
      <c r="K7" s="2">
        <v>2262</v>
      </c>
      <c r="L7" s="2">
        <v>2226</v>
      </c>
      <c r="M7" s="2">
        <v>2279</v>
      </c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14" t="s">
        <v>111</v>
      </c>
      <c r="B8" s="2">
        <v>2242</v>
      </c>
      <c r="C8" s="2">
        <v>2221</v>
      </c>
      <c r="D8" s="2">
        <v>2240</v>
      </c>
      <c r="E8" s="2">
        <v>2381</v>
      </c>
      <c r="F8" s="2">
        <v>2193</v>
      </c>
      <c r="G8" s="2">
        <v>2186</v>
      </c>
      <c r="H8" s="2">
        <v>2256</v>
      </c>
      <c r="I8" s="2">
        <v>2303</v>
      </c>
      <c r="J8" s="2">
        <v>2201</v>
      </c>
      <c r="K8" s="2">
        <v>2284</v>
      </c>
      <c r="L8" s="2">
        <v>2209</v>
      </c>
      <c r="M8" s="2">
        <v>2258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14" t="s">
        <v>112</v>
      </c>
      <c r="B9" s="2">
        <v>2029</v>
      </c>
      <c r="C9" s="2">
        <v>2022</v>
      </c>
      <c r="D9" s="15">
        <v>2295</v>
      </c>
      <c r="E9" s="2">
        <v>2234</v>
      </c>
      <c r="F9" s="15">
        <v>2210</v>
      </c>
      <c r="G9" s="15">
        <v>2262</v>
      </c>
      <c r="H9" s="15">
        <v>2313</v>
      </c>
      <c r="I9" s="2">
        <v>2276</v>
      </c>
      <c r="J9" s="15">
        <v>2133</v>
      </c>
      <c r="K9" s="15">
        <v>2282</v>
      </c>
      <c r="L9" s="15">
        <v>2284</v>
      </c>
      <c r="M9" s="15">
        <v>2292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 x14ac:dyDescent="0.25">
      <c r="A11" s="16" t="s">
        <v>94</v>
      </c>
      <c r="B11" s="17">
        <f>AVERAGE(B5:B10)</f>
        <v>2190.4</v>
      </c>
      <c r="C11" s="17">
        <f t="shared" ref="C11:M11" si="0">AVERAGE(C5:C10)</f>
        <v>2178.1999999999998</v>
      </c>
      <c r="D11" s="17">
        <f t="shared" si="0"/>
        <v>2257.1999999999998</v>
      </c>
      <c r="E11" s="17">
        <f t="shared" si="0"/>
        <v>2381</v>
      </c>
      <c r="F11" s="17">
        <f t="shared" si="0"/>
        <v>2181.8000000000002</v>
      </c>
      <c r="G11" s="17">
        <f t="shared" si="0"/>
        <v>2247.6</v>
      </c>
      <c r="H11" s="17">
        <f t="shared" si="0"/>
        <v>2274.1999999999998</v>
      </c>
      <c r="I11" s="17">
        <f t="shared" si="0"/>
        <v>2289.1999999999998</v>
      </c>
      <c r="J11" s="17">
        <f t="shared" si="0"/>
        <v>2179.8000000000002</v>
      </c>
      <c r="K11" s="17">
        <f t="shared" si="0"/>
        <v>2258</v>
      </c>
      <c r="L11" s="17">
        <f t="shared" si="0"/>
        <v>2245.4</v>
      </c>
      <c r="M11" s="17">
        <f t="shared" si="0"/>
        <v>2270.8000000000002</v>
      </c>
      <c r="N11" s="18"/>
      <c r="O11" s="2"/>
      <c r="P11" s="2"/>
      <c r="Q11" s="2"/>
      <c r="R11" s="2"/>
      <c r="S11" s="2"/>
      <c r="T11" s="2"/>
      <c r="U11" s="2"/>
      <c r="V11" s="2"/>
      <c r="W11" s="2"/>
    </row>
    <row r="12" spans="1:23" ht="18" x14ac:dyDescent="0.25">
      <c r="A12" s="16" t="s">
        <v>113</v>
      </c>
      <c r="B12" s="17">
        <f>STDEV(B5:B10)</f>
        <v>121.60921017751905</v>
      </c>
      <c r="C12" s="17">
        <f t="shared" ref="C12:M12" si="1">STDEV(C5:C10)</f>
        <v>111.99642851448434</v>
      </c>
      <c r="D12" s="17">
        <f t="shared" si="1"/>
        <v>40.307567527698815</v>
      </c>
      <c r="E12" s="17">
        <f t="shared" si="1"/>
        <v>174.49212016592611</v>
      </c>
      <c r="F12" s="17">
        <f t="shared" si="1"/>
        <v>22.038602496528675</v>
      </c>
      <c r="G12" s="17">
        <f t="shared" si="1"/>
        <v>76.800390624006596</v>
      </c>
      <c r="H12" s="17">
        <f t="shared" si="1"/>
        <v>36.595081636744574</v>
      </c>
      <c r="I12" s="17">
        <f t="shared" si="1"/>
        <v>13.141537200799609</v>
      </c>
      <c r="J12" s="17">
        <f t="shared" si="1"/>
        <v>46.868966278338164</v>
      </c>
      <c r="K12" s="17">
        <f t="shared" si="1"/>
        <v>36.462309307009065</v>
      </c>
      <c r="L12" s="17">
        <f t="shared" si="1"/>
        <v>32.485381327606419</v>
      </c>
      <c r="M12" s="17">
        <f t="shared" si="1"/>
        <v>16.115210206509872</v>
      </c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8" x14ac:dyDescent="0.25">
      <c r="A13" s="16" t="s">
        <v>114</v>
      </c>
      <c r="B13" s="17">
        <f>B12/SQRT(COUNT(B5:B10))</f>
        <v>54.385292129398366</v>
      </c>
      <c r="C13" s="17">
        <f t="shared" ref="C13:M13" si="2">C12/SQRT(COUNT(C5:C10))</f>
        <v>50.086325479116553</v>
      </c>
      <c r="D13" s="17">
        <f t="shared" si="2"/>
        <v>18.026092199919535</v>
      </c>
      <c r="E13" s="17">
        <f t="shared" si="2"/>
        <v>78.035248445814531</v>
      </c>
      <c r="F13" s="17">
        <f t="shared" si="2"/>
        <v>9.8559626622669381</v>
      </c>
      <c r="G13" s="17">
        <f t="shared" si="2"/>
        <v>34.34617882676325</v>
      </c>
      <c r="H13" s="17">
        <f t="shared" si="2"/>
        <v>16.365818036383025</v>
      </c>
      <c r="I13" s="17">
        <f t="shared" si="2"/>
        <v>5.8770741019660457</v>
      </c>
      <c r="J13" s="17">
        <f t="shared" si="2"/>
        <v>20.96043892670189</v>
      </c>
      <c r="K13" s="17">
        <f t="shared" si="2"/>
        <v>16.306440445419103</v>
      </c>
      <c r="L13" s="17">
        <f t="shared" si="2"/>
        <v>14.527904184706063</v>
      </c>
      <c r="M13" s="17">
        <f t="shared" si="2"/>
        <v>7.2069410986908995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7" spans="9:9" ht="18" x14ac:dyDescent="0.25">
      <c r="I17" s="19"/>
    </row>
    <row r="18" spans="9:9" ht="18" x14ac:dyDescent="0.25">
      <c r="I18" s="20"/>
    </row>
    <row r="19" spans="9:9" ht="18" x14ac:dyDescent="0.25">
      <c r="I19" s="19"/>
    </row>
    <row r="20" spans="9:9" ht="18" x14ac:dyDescent="0.25">
      <c r="I20" s="1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9"/>
  <sheetViews>
    <sheetView workbookViewId="0">
      <selection activeCell="A5" sqref="A5:A9"/>
    </sheetView>
  </sheetViews>
  <sheetFormatPr defaultColWidth="11" defaultRowHeight="15.75" x14ac:dyDescent="0.25"/>
  <cols>
    <col min="1" max="1" width="14.375" customWidth="1"/>
  </cols>
  <sheetData>
    <row r="4" spans="1:7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9</v>
      </c>
    </row>
    <row r="5" spans="1:7" x14ac:dyDescent="0.25">
      <c r="A5" t="s">
        <v>30</v>
      </c>
      <c r="B5">
        <v>3.68</v>
      </c>
      <c r="C5">
        <v>3.66</v>
      </c>
      <c r="D5">
        <v>2.35</v>
      </c>
      <c r="E5">
        <v>2.27</v>
      </c>
      <c r="F5">
        <v>2.0699999999999998</v>
      </c>
      <c r="G5">
        <v>2.66</v>
      </c>
    </row>
    <row r="6" spans="1:7" x14ac:dyDescent="0.25">
      <c r="A6" t="s">
        <v>31</v>
      </c>
      <c r="B6">
        <v>2.84</v>
      </c>
      <c r="C6">
        <v>2.99</v>
      </c>
      <c r="D6">
        <v>2.2400000000000002</v>
      </c>
      <c r="E6">
        <v>2.36</v>
      </c>
      <c r="F6">
        <v>1.94</v>
      </c>
      <c r="G6">
        <v>1.94</v>
      </c>
    </row>
    <row r="7" spans="1:7" x14ac:dyDescent="0.25">
      <c r="A7" t="s">
        <v>32</v>
      </c>
      <c r="B7">
        <v>3.63</v>
      </c>
      <c r="C7">
        <v>3.76</v>
      </c>
      <c r="D7">
        <v>2.37</v>
      </c>
      <c r="E7">
        <v>2.66</v>
      </c>
      <c r="F7">
        <v>2.27</v>
      </c>
      <c r="G7">
        <v>2.0499999999999998</v>
      </c>
    </row>
    <row r="8" spans="1:7" x14ac:dyDescent="0.25">
      <c r="A8" t="s">
        <v>33</v>
      </c>
      <c r="B8">
        <v>3.28</v>
      </c>
      <c r="C8">
        <v>3.3</v>
      </c>
      <c r="D8">
        <v>2.12</v>
      </c>
      <c r="E8">
        <v>2.08</v>
      </c>
      <c r="F8">
        <v>1.98</v>
      </c>
      <c r="G8">
        <v>1.86</v>
      </c>
    </row>
    <row r="9" spans="1:7" x14ac:dyDescent="0.25">
      <c r="A9" t="s">
        <v>34</v>
      </c>
      <c r="B9">
        <v>3.04</v>
      </c>
      <c r="C9">
        <v>3.14</v>
      </c>
      <c r="D9">
        <v>2.0099999999999998</v>
      </c>
      <c r="E9">
        <v>1.94</v>
      </c>
      <c r="F9">
        <v>1.83</v>
      </c>
      <c r="G9">
        <v>1.87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N10" sqref="N10"/>
    </sheetView>
  </sheetViews>
  <sheetFormatPr defaultColWidth="10.875" defaultRowHeight="15.75" x14ac:dyDescent="0.25"/>
  <cols>
    <col min="1" max="1" width="5.375" style="8" bestFit="1" customWidth="1"/>
    <col min="2" max="2" width="6.5" style="9" bestFit="1" customWidth="1"/>
    <col min="3" max="3" width="5.375" style="9" bestFit="1" customWidth="1"/>
    <col min="4" max="4" width="12.5" style="9" bestFit="1" customWidth="1"/>
    <col min="5" max="5" width="12.125" style="9" bestFit="1" customWidth="1"/>
    <col min="6" max="6" width="12.875" style="10" bestFit="1" customWidth="1"/>
    <col min="7" max="7" width="12.875" style="10" customWidth="1"/>
    <col min="8" max="8" width="12.125" style="9" customWidth="1"/>
    <col min="9" max="9" width="14.375" style="9" bestFit="1" customWidth="1"/>
    <col min="10" max="10" width="10.875" style="8"/>
    <col min="11" max="11" width="12.125" style="9" bestFit="1" customWidth="1"/>
    <col min="12" max="13" width="10.875" style="8"/>
    <col min="14" max="14" width="11" customWidth="1"/>
    <col min="15" max="16384" width="10.875" style="8"/>
  </cols>
  <sheetData>
    <row r="1" spans="1:11" x14ac:dyDescent="0.25">
      <c r="C1" s="9" t="s">
        <v>36</v>
      </c>
      <c r="D1" s="9" t="s">
        <v>35</v>
      </c>
      <c r="E1" s="9" t="s">
        <v>38</v>
      </c>
      <c r="F1" s="10" t="s">
        <v>40</v>
      </c>
      <c r="H1" s="9" t="s">
        <v>50</v>
      </c>
      <c r="I1" s="9" t="s">
        <v>39</v>
      </c>
      <c r="K1" s="9" t="s">
        <v>37</v>
      </c>
    </row>
    <row r="2" spans="1:11" x14ac:dyDescent="0.25">
      <c r="A2" s="8" t="s">
        <v>42</v>
      </c>
      <c r="B2" s="9" t="s">
        <v>43</v>
      </c>
      <c r="C2" s="9" t="s">
        <v>44</v>
      </c>
      <c r="D2" s="9" t="s">
        <v>41</v>
      </c>
      <c r="E2" s="9" t="s">
        <v>39</v>
      </c>
      <c r="F2" s="10" t="s">
        <v>46</v>
      </c>
      <c r="H2" s="9" t="s">
        <v>41</v>
      </c>
      <c r="I2" s="9" t="s">
        <v>45</v>
      </c>
      <c r="K2" s="9" t="s">
        <v>51</v>
      </c>
    </row>
    <row r="3" spans="1:11" x14ac:dyDescent="0.25">
      <c r="A3" s="8">
        <v>1</v>
      </c>
      <c r="B3" s="9" t="s">
        <v>47</v>
      </c>
      <c r="C3" s="9">
        <v>19.899999999999999</v>
      </c>
      <c r="D3" s="11">
        <v>0.91400000000000003</v>
      </c>
      <c r="E3" s="11">
        <v>1.2085618290311384</v>
      </c>
      <c r="F3" s="10">
        <v>7986.2194619679003</v>
      </c>
      <c r="H3" s="11">
        <f t="shared" ref="H3:H31" si="0">D3/K3</f>
        <v>7.3937398373983734E-2</v>
      </c>
      <c r="I3" s="11">
        <v>9.776577397447013E-2</v>
      </c>
      <c r="K3" s="11">
        <v>12.361809045226131</v>
      </c>
    </row>
    <row r="4" spans="1:11" x14ac:dyDescent="0.25">
      <c r="A4" s="8">
        <v>1</v>
      </c>
      <c r="B4" s="9" t="s">
        <v>47</v>
      </c>
      <c r="C4" s="9">
        <v>29.8</v>
      </c>
      <c r="D4" s="11">
        <v>0.17499999999999999</v>
      </c>
      <c r="E4" s="11">
        <v>1.423313032521536</v>
      </c>
      <c r="F4" s="10">
        <v>1298.3791743451472</v>
      </c>
      <c r="H4" s="11">
        <f t="shared" si="0"/>
        <v>1.3869680851063828E-2</v>
      </c>
      <c r="I4" s="11">
        <v>0.11280512864133449</v>
      </c>
      <c r="K4" s="11">
        <v>12.617449664429531</v>
      </c>
    </row>
    <row r="5" spans="1:11" x14ac:dyDescent="0.25">
      <c r="A5" s="8">
        <v>1</v>
      </c>
      <c r="B5" s="9" t="s">
        <v>47</v>
      </c>
      <c r="C5" s="9">
        <v>23.9</v>
      </c>
      <c r="D5" s="11">
        <v>0.44</v>
      </c>
      <c r="E5" s="11">
        <v>2.0222291055871326</v>
      </c>
      <c r="F5" s="10">
        <v>2297.6625087447583</v>
      </c>
      <c r="H5" s="11">
        <f t="shared" si="0"/>
        <v>2.7820105820105821E-2</v>
      </c>
      <c r="I5" s="11">
        <v>0.12786051752257266</v>
      </c>
      <c r="K5" s="11">
        <v>15.815899581589958</v>
      </c>
    </row>
    <row r="6" spans="1:11" x14ac:dyDescent="0.25">
      <c r="A6" s="8">
        <v>1</v>
      </c>
      <c r="B6" s="9" t="s">
        <v>47</v>
      </c>
      <c r="C6" s="9">
        <v>16.2</v>
      </c>
      <c r="D6" s="11">
        <v>1.554</v>
      </c>
      <c r="E6" s="11">
        <v>1.4324172445295138</v>
      </c>
      <c r="F6" s="10">
        <v>11456.32675302652</v>
      </c>
      <c r="H6" s="11">
        <f t="shared" si="0"/>
        <v>0.19217404580152672</v>
      </c>
      <c r="I6" s="11">
        <v>0.17713862107922232</v>
      </c>
      <c r="K6" s="11">
        <v>8.0864197530864192</v>
      </c>
    </row>
    <row r="7" spans="1:11" x14ac:dyDescent="0.25">
      <c r="A7" s="8">
        <v>1</v>
      </c>
      <c r="B7" s="9" t="s">
        <v>47</v>
      </c>
      <c r="C7" s="9">
        <v>29.4</v>
      </c>
      <c r="D7" s="11">
        <v>1.706</v>
      </c>
      <c r="E7" s="11">
        <v>1.8425504966630224</v>
      </c>
      <c r="F7" s="10">
        <v>9777.4036763860622</v>
      </c>
      <c r="H7" s="11">
        <f t="shared" si="0"/>
        <v>8.9886021505376335E-2</v>
      </c>
      <c r="I7" s="11">
        <v>9.7080617566116231E-2</v>
      </c>
      <c r="K7" s="11">
        <v>18.979591836734695</v>
      </c>
    </row>
    <row r="8" spans="1:11" x14ac:dyDescent="0.25">
      <c r="A8" s="8">
        <v>2</v>
      </c>
      <c r="B8" s="9" t="s">
        <v>47</v>
      </c>
      <c r="C8" s="9">
        <v>15.5</v>
      </c>
      <c r="D8" s="11">
        <v>1.7150000000000001</v>
      </c>
      <c r="E8" s="11">
        <v>1.4227474336072439</v>
      </c>
      <c r="F8" s="10">
        <v>12729.17425272226</v>
      </c>
      <c r="H8" s="11">
        <f t="shared" si="0"/>
        <v>9.0416666666666673E-2</v>
      </c>
      <c r="I8" s="11">
        <v>7.5008793268409119E-2</v>
      </c>
      <c r="K8" s="11">
        <v>18.967741935483872</v>
      </c>
    </row>
    <row r="9" spans="1:11" x14ac:dyDescent="0.25">
      <c r="A9" s="8">
        <v>2</v>
      </c>
      <c r="B9" s="9" t="s">
        <v>47</v>
      </c>
      <c r="C9" s="9">
        <v>20.6</v>
      </c>
      <c r="D9" s="11">
        <v>1.1879999999999999</v>
      </c>
      <c r="E9" s="11">
        <v>1.4994653866254166</v>
      </c>
      <c r="F9" s="10">
        <v>8366.5018958746732</v>
      </c>
      <c r="H9" s="11">
        <f t="shared" si="0"/>
        <v>0.12948571428571429</v>
      </c>
      <c r="I9" s="11">
        <v>0.16343379346287612</v>
      </c>
      <c r="K9" s="11">
        <v>9.1747572815533971</v>
      </c>
    </row>
    <row r="10" spans="1:11" x14ac:dyDescent="0.25">
      <c r="A10" s="8">
        <v>2</v>
      </c>
      <c r="B10" s="9" t="s">
        <v>47</v>
      </c>
      <c r="C10" s="9">
        <v>19.100000000000001</v>
      </c>
      <c r="D10" s="11">
        <v>1.075</v>
      </c>
      <c r="E10" s="11">
        <v>1.5407884670101266</v>
      </c>
      <c r="F10" s="10">
        <v>7367.6563935011545</v>
      </c>
      <c r="H10" s="11">
        <f t="shared" si="0"/>
        <v>7.1293402777777778E-2</v>
      </c>
      <c r="I10" s="11">
        <v>0.10218423513851882</v>
      </c>
      <c r="K10" s="11">
        <v>15.078534031413611</v>
      </c>
    </row>
    <row r="11" spans="1:11" x14ac:dyDescent="0.25">
      <c r="A11" s="8">
        <v>2</v>
      </c>
      <c r="B11" s="9" t="s">
        <v>47</v>
      </c>
      <c r="C11" s="9">
        <v>35.299999999999997</v>
      </c>
      <c r="D11" s="11">
        <v>1.3120000000000001</v>
      </c>
      <c r="E11" s="11">
        <v>1.8306229502015805</v>
      </c>
      <c r="F11" s="10">
        <v>7568.3089182698031</v>
      </c>
      <c r="H11" s="11">
        <f t="shared" si="0"/>
        <v>8.6567476635514007E-2</v>
      </c>
      <c r="I11" s="11">
        <v>0.12078689746189866</v>
      </c>
      <c r="K11" s="11">
        <v>15.155807365439095</v>
      </c>
    </row>
    <row r="12" spans="1:11" x14ac:dyDescent="0.25">
      <c r="A12" s="8">
        <v>2</v>
      </c>
      <c r="B12" s="9" t="s">
        <v>47</v>
      </c>
      <c r="C12" s="9">
        <v>21.3</v>
      </c>
      <c r="D12" s="11">
        <v>1.4690000000000001</v>
      </c>
      <c r="E12" s="11">
        <v>1.9335829085748724</v>
      </c>
      <c r="F12" s="10">
        <v>8022.7436492151428</v>
      </c>
      <c r="H12" s="11">
        <f t="shared" si="0"/>
        <v>0.1271939024390244</v>
      </c>
      <c r="I12" s="11">
        <v>0.16741998354733653</v>
      </c>
      <c r="K12" s="11">
        <v>11.549295774647886</v>
      </c>
    </row>
    <row r="13" spans="1:11" x14ac:dyDescent="0.25">
      <c r="A13" s="8">
        <v>3</v>
      </c>
      <c r="B13" s="9" t="s">
        <v>48</v>
      </c>
      <c r="C13" s="9">
        <v>19.899999999999999</v>
      </c>
      <c r="D13" s="11">
        <v>1.266</v>
      </c>
      <c r="E13" s="11">
        <v>1.8379406729035948</v>
      </c>
      <c r="F13" s="10">
        <v>7273.8800534184811</v>
      </c>
      <c r="H13" s="11">
        <f t="shared" si="0"/>
        <v>0.10199757085020242</v>
      </c>
      <c r="I13" s="11">
        <v>0.14807700158211146</v>
      </c>
      <c r="K13" s="11">
        <v>12.412060301507539</v>
      </c>
    </row>
    <row r="14" spans="1:11" x14ac:dyDescent="0.25">
      <c r="A14" s="8">
        <v>3</v>
      </c>
      <c r="B14" s="9" t="s">
        <v>48</v>
      </c>
      <c r="C14" s="9">
        <v>13.6</v>
      </c>
      <c r="D14" s="11">
        <v>1.514</v>
      </c>
      <c r="E14" s="11">
        <v>1.8927075345884448</v>
      </c>
      <c r="F14" s="10">
        <v>8447.073680338277</v>
      </c>
      <c r="H14" s="11">
        <f t="shared" si="0"/>
        <v>0.20386534653465346</v>
      </c>
      <c r="I14" s="11">
        <v>0.25485962841983018</v>
      </c>
      <c r="K14" s="11">
        <v>7.4264705882352944</v>
      </c>
    </row>
    <row r="15" spans="1:11" x14ac:dyDescent="0.25">
      <c r="A15" s="8">
        <v>3</v>
      </c>
      <c r="B15" s="9" t="s">
        <v>48</v>
      </c>
      <c r="C15" s="9">
        <v>12.9</v>
      </c>
      <c r="D15" s="11">
        <v>1.383</v>
      </c>
      <c r="E15" s="11">
        <v>1.655894630746737</v>
      </c>
      <c r="F15" s="10">
        <v>8819.6916209662522</v>
      </c>
      <c r="H15" s="11">
        <f t="shared" si="0"/>
        <v>9.3406806282722521E-2</v>
      </c>
      <c r="I15" s="11">
        <v>0.1118379096158791</v>
      </c>
      <c r="K15" s="11">
        <v>14.806201550387597</v>
      </c>
    </row>
    <row r="16" spans="1:11" x14ac:dyDescent="0.25">
      <c r="A16" s="8">
        <v>3</v>
      </c>
      <c r="B16" s="9" t="s">
        <v>48</v>
      </c>
      <c r="C16" s="9">
        <v>12.5</v>
      </c>
      <c r="D16" s="11">
        <v>1.347</v>
      </c>
      <c r="E16" s="11">
        <v>2.0838540459621733</v>
      </c>
      <c r="F16" s="10">
        <v>6825.9675036080725</v>
      </c>
      <c r="H16" s="11">
        <f t="shared" si="0"/>
        <v>8.0562200956937807E-2</v>
      </c>
      <c r="I16" s="11">
        <v>0.1246324190168764</v>
      </c>
      <c r="K16" s="11">
        <v>16.72</v>
      </c>
    </row>
    <row r="17" spans="1:11" x14ac:dyDescent="0.25">
      <c r="A17" s="8">
        <v>3</v>
      </c>
      <c r="B17" s="9" t="s">
        <v>48</v>
      </c>
      <c r="C17" s="9">
        <v>29.1</v>
      </c>
      <c r="D17" s="11">
        <v>1.2190000000000001</v>
      </c>
      <c r="E17" s="11">
        <v>1.0588367246890871</v>
      </c>
      <c r="F17" s="10">
        <v>12157.341826030708</v>
      </c>
      <c r="H17" s="11">
        <f t="shared" si="0"/>
        <v>7.7283006535947718E-2</v>
      </c>
      <c r="I17" s="11">
        <v>6.712886424499441E-2</v>
      </c>
      <c r="K17" s="11">
        <v>15.773195876288659</v>
      </c>
    </row>
    <row r="18" spans="1:11" x14ac:dyDescent="0.25">
      <c r="A18" s="8">
        <v>4</v>
      </c>
      <c r="B18" s="9" t="s">
        <v>48</v>
      </c>
      <c r="C18" s="9">
        <v>26.5</v>
      </c>
      <c r="D18" s="11">
        <v>0.52600000000000002</v>
      </c>
      <c r="E18" s="11">
        <v>1.203316398222156</v>
      </c>
      <c r="F18" s="10">
        <v>4616.0428032116943</v>
      </c>
      <c r="H18" s="11">
        <f t="shared" si="0"/>
        <v>4.496451612903226E-2</v>
      </c>
      <c r="I18" s="11">
        <v>0.10286414371899075</v>
      </c>
      <c r="K18" s="11">
        <v>11.69811320754717</v>
      </c>
    </row>
    <row r="19" spans="1:11" x14ac:dyDescent="0.25">
      <c r="A19" s="8">
        <v>4</v>
      </c>
      <c r="B19" s="9" t="s">
        <v>48</v>
      </c>
      <c r="C19" s="9">
        <v>12.5</v>
      </c>
      <c r="D19" s="11">
        <v>0.61</v>
      </c>
      <c r="E19" s="11">
        <v>1.1863829819194636</v>
      </c>
      <c r="F19" s="10">
        <v>5429.6126109109027</v>
      </c>
      <c r="H19" s="11">
        <f t="shared" si="0"/>
        <v>4.8566878980891716E-2</v>
      </c>
      <c r="I19" s="11">
        <v>9.4457243783396774E-2</v>
      </c>
      <c r="K19" s="11">
        <v>12.56</v>
      </c>
    </row>
    <row r="20" spans="1:11" x14ac:dyDescent="0.25">
      <c r="A20" s="8">
        <v>4</v>
      </c>
      <c r="B20" s="9" t="s">
        <v>48</v>
      </c>
      <c r="C20" s="9">
        <v>16.600000000000001</v>
      </c>
      <c r="D20" s="11">
        <v>0.89100000000000001</v>
      </c>
      <c r="E20" s="11">
        <v>2.0737076904766263</v>
      </c>
      <c r="F20" s="10">
        <v>4537.2643614189528</v>
      </c>
      <c r="H20" s="11">
        <f t="shared" si="0"/>
        <v>7.5079187817258891E-2</v>
      </c>
      <c r="I20" s="11">
        <v>0.17473882061884263</v>
      </c>
      <c r="K20" s="11">
        <v>11.867469879518071</v>
      </c>
    </row>
    <row r="21" spans="1:11" x14ac:dyDescent="0.25">
      <c r="A21" s="8">
        <v>4</v>
      </c>
      <c r="B21" s="9" t="s">
        <v>48</v>
      </c>
      <c r="C21" s="9">
        <v>8.5</v>
      </c>
      <c r="D21" s="11">
        <v>1.903</v>
      </c>
      <c r="E21" s="11">
        <v>1.2113328221366113</v>
      </c>
      <c r="F21" s="10">
        <v>16589.726318613415</v>
      </c>
      <c r="H21" s="11">
        <f t="shared" si="0"/>
        <v>0.16849479166666667</v>
      </c>
      <c r="I21" s="11">
        <v>0.10725342696001246</v>
      </c>
      <c r="K21" s="11">
        <v>11.294117647058824</v>
      </c>
    </row>
    <row r="22" spans="1:11" x14ac:dyDescent="0.25">
      <c r="A22" s="8">
        <v>5</v>
      </c>
      <c r="B22" s="9" t="s">
        <v>49</v>
      </c>
      <c r="C22" s="9">
        <v>40.799999999999997</v>
      </c>
      <c r="D22" s="11">
        <v>0.495</v>
      </c>
      <c r="E22" s="11">
        <v>1.6761290604813148</v>
      </c>
      <c r="F22" s="10">
        <v>3118.6142661943722</v>
      </c>
      <c r="H22" s="11">
        <f t="shared" si="0"/>
        <v>2.7514986376021795E-2</v>
      </c>
      <c r="I22" s="11">
        <v>9.3169026795146645E-2</v>
      </c>
      <c r="K22" s="11">
        <v>17.990196078431374</v>
      </c>
    </row>
    <row r="23" spans="1:11" x14ac:dyDescent="0.25">
      <c r="A23" s="8">
        <v>5</v>
      </c>
      <c r="B23" s="9" t="s">
        <v>49</v>
      </c>
      <c r="C23" s="9">
        <v>15.1</v>
      </c>
      <c r="D23" s="11">
        <v>0.78200000000000003</v>
      </c>
      <c r="E23" s="11">
        <v>0.85997805624159451</v>
      </c>
      <c r="F23" s="10">
        <v>9602.477574939534</v>
      </c>
      <c r="H23" s="11">
        <f t="shared" si="0"/>
        <v>0.10179482758620689</v>
      </c>
      <c r="I23" s="11">
        <v>0.11194541939006963</v>
      </c>
      <c r="K23" s="11">
        <v>7.6821192052980134</v>
      </c>
    </row>
    <row r="24" spans="1:11" x14ac:dyDescent="0.25">
      <c r="A24" s="8">
        <v>5</v>
      </c>
      <c r="B24" s="9" t="s">
        <v>49</v>
      </c>
      <c r="C24" s="9">
        <v>19.5</v>
      </c>
      <c r="D24" s="11">
        <v>0.49199999999999999</v>
      </c>
      <c r="E24" s="11">
        <v>0.9575231320792833</v>
      </c>
      <c r="F24" s="10">
        <v>5425.9994625067784</v>
      </c>
      <c r="H24" s="11">
        <f t="shared" si="0"/>
        <v>5.2714285714285714E-2</v>
      </c>
      <c r="I24" s="11">
        <v>0.10259176415135178</v>
      </c>
      <c r="K24" s="11">
        <v>9.3333333333333339</v>
      </c>
    </row>
    <row r="25" spans="1:11" x14ac:dyDescent="0.25">
      <c r="A25" s="8">
        <v>5</v>
      </c>
      <c r="B25" s="9" t="s">
        <v>49</v>
      </c>
      <c r="C25" s="9">
        <v>27.6</v>
      </c>
      <c r="D25" s="11">
        <v>0.24</v>
      </c>
      <c r="E25" s="11">
        <v>0.56793508370778845</v>
      </c>
      <c r="F25" s="10">
        <v>4462.4818446750314</v>
      </c>
      <c r="H25" s="11">
        <f t="shared" si="0"/>
        <v>1.8659154929577464E-2</v>
      </c>
      <c r="I25" s="11">
        <v>4.415495298685905E-2</v>
      </c>
      <c r="K25" s="11">
        <v>12.862318840579709</v>
      </c>
    </row>
    <row r="26" spans="1:11" x14ac:dyDescent="0.25">
      <c r="A26" s="8">
        <v>5</v>
      </c>
      <c r="B26" s="9" t="s">
        <v>49</v>
      </c>
      <c r="C26" s="9">
        <v>18</v>
      </c>
      <c r="D26" s="11">
        <v>1.9330000000000001</v>
      </c>
      <c r="E26" s="11">
        <v>1.1013486231117706</v>
      </c>
      <c r="F26" s="10">
        <v>18534.076832389557</v>
      </c>
      <c r="H26" s="11">
        <f t="shared" si="0"/>
        <v>0.15602690582959641</v>
      </c>
      <c r="I26" s="11">
        <v>8.8898095139066685E-2</v>
      </c>
      <c r="K26" s="11">
        <v>12.388888888888889</v>
      </c>
    </row>
    <row r="27" spans="1:11" x14ac:dyDescent="0.25">
      <c r="A27" s="8">
        <v>11</v>
      </c>
      <c r="B27" s="9" t="s">
        <v>49</v>
      </c>
      <c r="C27" s="9">
        <v>32</v>
      </c>
      <c r="D27" s="11">
        <v>0.48899999999999999</v>
      </c>
      <c r="E27" s="11">
        <v>1.0373167264192273</v>
      </c>
      <c r="F27" s="10">
        <v>4978.0745537820012</v>
      </c>
      <c r="H27" s="11">
        <f t="shared" si="0"/>
        <v>5.8171003717472115E-2</v>
      </c>
      <c r="I27" s="11">
        <v>0.12339827228778913</v>
      </c>
      <c r="K27" s="11">
        <v>8.40625</v>
      </c>
    </row>
    <row r="28" spans="1:11" x14ac:dyDescent="0.25">
      <c r="A28" s="8">
        <v>11</v>
      </c>
      <c r="B28" s="9" t="s">
        <v>49</v>
      </c>
      <c r="C28" s="9">
        <v>9.9</v>
      </c>
      <c r="D28" s="11">
        <v>0.95199999999999996</v>
      </c>
      <c r="E28" s="11">
        <v>1.3660137961076189</v>
      </c>
      <c r="F28" s="10">
        <v>7359.4571509056595</v>
      </c>
      <c r="H28" s="11">
        <f t="shared" si="0"/>
        <v>8.7266666666666673E-2</v>
      </c>
      <c r="I28" s="11">
        <v>0.12521793130986508</v>
      </c>
      <c r="K28" s="11">
        <v>10.909090909090908</v>
      </c>
    </row>
    <row r="29" spans="1:11" x14ac:dyDescent="0.25">
      <c r="A29" s="8">
        <v>11</v>
      </c>
      <c r="B29" s="9" t="s">
        <v>49</v>
      </c>
      <c r="C29" s="9">
        <v>15.1</v>
      </c>
      <c r="D29" s="11">
        <v>0.66100000000000003</v>
      </c>
      <c r="E29" s="11">
        <v>2.3000596533798792</v>
      </c>
      <c r="F29" s="10">
        <v>3034.7734632633687</v>
      </c>
      <c r="H29" s="11">
        <f t="shared" si="0"/>
        <v>6.3981410256410257E-2</v>
      </c>
      <c r="I29" s="11">
        <v>0.22263397926946268</v>
      </c>
      <c r="K29" s="11">
        <v>10.331125827814569</v>
      </c>
    </row>
    <row r="30" spans="1:11" x14ac:dyDescent="0.25">
      <c r="A30" s="8">
        <v>11</v>
      </c>
      <c r="B30" s="9" t="s">
        <v>49</v>
      </c>
      <c r="C30" s="9">
        <v>23.9</v>
      </c>
      <c r="D30" s="11">
        <v>0.54700000000000004</v>
      </c>
      <c r="E30" s="11">
        <v>2.0640239837630365</v>
      </c>
      <c r="F30" s="10">
        <v>2798.5721316420318</v>
      </c>
      <c r="H30" s="11">
        <f t="shared" si="0"/>
        <v>4.8240959409594102E-2</v>
      </c>
      <c r="I30" s="11">
        <v>0.18203015945364048</v>
      </c>
      <c r="K30" s="11">
        <v>11.338912133891213</v>
      </c>
    </row>
    <row r="31" spans="1:11" x14ac:dyDescent="0.25">
      <c r="A31" s="8">
        <v>11</v>
      </c>
      <c r="B31" s="9" t="s">
        <v>49</v>
      </c>
      <c r="C31" s="9">
        <v>25.8</v>
      </c>
      <c r="D31" s="11">
        <v>0.93500000000000005</v>
      </c>
      <c r="E31" s="11">
        <v>1.471244510051954</v>
      </c>
      <c r="F31" s="10">
        <v>6711.0530795804534</v>
      </c>
      <c r="H31" s="11">
        <f t="shared" si="0"/>
        <v>7.8067961165048549E-2</v>
      </c>
      <c r="I31" s="11">
        <v>0.12284177462569713</v>
      </c>
      <c r="K31" s="11">
        <v>11.976744186046512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Metadata</vt:lpstr>
      <vt:lpstr>Temperature</vt:lpstr>
      <vt:lpstr>Light intensity</vt:lpstr>
      <vt:lpstr>pH</vt:lpstr>
      <vt:lpstr>pCO2</vt:lpstr>
      <vt:lpstr>TA</vt:lpstr>
      <vt:lpstr>Missing TA values</vt:lpstr>
      <vt:lpstr>Omega </vt:lpstr>
      <vt:lpstr>growth and Respiration</vt:lpstr>
      <vt:lpstr>Photophysiology</vt:lpstr>
    </vt:vector>
  </TitlesOfParts>
  <Company>CSUN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Edmunds</dc:creator>
  <cp:lastModifiedBy>ncopley</cp:lastModifiedBy>
  <dcterms:created xsi:type="dcterms:W3CDTF">2013-09-03T19:32:45Z</dcterms:created>
  <dcterms:modified xsi:type="dcterms:W3CDTF">2014-08-29T14:08:59Z</dcterms:modified>
</cp:coreProperties>
</file>