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5" yWindow="60" windowWidth="15360" windowHeight="9180" activeTab="0"/>
  </bookViews>
  <sheets>
    <sheet name="C-14 data" sheetId="1" r:id="rId1"/>
  </sheets>
  <definedNames>
    <definedName name="_xlnm.Print_Area" localSheetId="0">'C-14 data'!$A$1:$L$58</definedName>
  </definedNames>
  <calcPr fullCalcOnLoad="1"/>
</workbook>
</file>

<file path=xl/sharedStrings.xml><?xml version="1.0" encoding="utf-8"?>
<sst xmlns="http://schemas.openxmlformats.org/spreadsheetml/2006/main" count="291" uniqueCount="41">
  <si>
    <t>JGOFS site</t>
  </si>
  <si>
    <t>Cruise</t>
  </si>
  <si>
    <t>Core</t>
  </si>
  <si>
    <t>Sect</t>
  </si>
  <si>
    <t>top</t>
  </si>
  <si>
    <t>bot</t>
  </si>
  <si>
    <t>mid</t>
  </si>
  <si>
    <t>species</t>
  </si>
  <si>
    <t>age</t>
  </si>
  <si>
    <t>age-res corr</t>
  </si>
  <si>
    <t>age_int_error</t>
  </si>
  <si>
    <t>JGOFS 1</t>
  </si>
  <si>
    <t>TN041</t>
  </si>
  <si>
    <t>F</t>
  </si>
  <si>
    <t>0-1 cm</t>
  </si>
  <si>
    <t>G. menardii</t>
  </si>
  <si>
    <t>3-4 cm</t>
  </si>
  <si>
    <t>7-8 cm</t>
  </si>
  <si>
    <t>13-14 cm</t>
  </si>
  <si>
    <t>19-20 cm</t>
  </si>
  <si>
    <t>29-30 cm</t>
  </si>
  <si>
    <t>36-37 cm</t>
  </si>
  <si>
    <t>JGOFS 3</t>
  </si>
  <si>
    <t>B</t>
  </si>
  <si>
    <t>0-2 cm</t>
  </si>
  <si>
    <t>13-15 cm</t>
  </si>
  <si>
    <t>28-29 cm</t>
  </si>
  <si>
    <t>JGOFS 5</t>
  </si>
  <si>
    <t>G</t>
  </si>
  <si>
    <t>EAST</t>
  </si>
  <si>
    <t>CAST</t>
  </si>
  <si>
    <t>H</t>
  </si>
  <si>
    <t>JGOFS 4</t>
  </si>
  <si>
    <t>TN047</t>
  </si>
  <si>
    <t>E</t>
  </si>
  <si>
    <t>Owen Ridge-2</t>
  </si>
  <si>
    <t>16-17 cm</t>
  </si>
  <si>
    <t>25-26 cm</t>
  </si>
  <si>
    <t>32-33 cm</t>
  </si>
  <si>
    <t>JGOFS 2</t>
  </si>
  <si>
    <t>G. sacculifer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</si>
</sst>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75" zoomScaleNormal="75" workbookViewId="0" topLeftCell="A1">
      <selection activeCell="N4" sqref="N4"/>
    </sheetView>
  </sheetViews>
  <sheetFormatPr defaultColWidth="9.00390625" defaultRowHeight="12.75"/>
  <cols>
    <col min="1" max="1" width="12.625" style="0" bestFit="1" customWidth="1"/>
    <col min="2" max="2" width="6.625" style="0" bestFit="1" customWidth="1"/>
    <col min="3" max="3" width="5.25390625" style="0" bestFit="1" customWidth="1"/>
    <col min="4" max="4" width="4.875" style="0" bestFit="1" customWidth="1"/>
    <col min="5" max="5" width="8.75390625" style="0" bestFit="1" customWidth="1"/>
    <col min="6" max="7" width="4.00390625" style="0" bestFit="1" customWidth="1"/>
    <col min="8" max="8" width="5.125" style="0" bestFit="1" customWidth="1"/>
    <col min="9" max="9" width="11.375" style="0" bestFit="1" customWidth="1"/>
    <col min="10" max="10" width="6.00390625" style="0" customWidth="1"/>
    <col min="11" max="11" width="10.875" style="0" bestFit="1" customWidth="1"/>
    <col min="12" max="12" width="11.75390625" style="0" bestFit="1" customWidth="1"/>
    <col min="13" max="16384" width="11.375" style="0" customWidth="1"/>
  </cols>
  <sheetData>
    <row r="1" spans="1:12" s="1" customFormat="1" ht="13.5" thickBot="1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2.75">
      <c r="A2" t="s">
        <v>11</v>
      </c>
      <c r="B2" t="s">
        <v>12</v>
      </c>
      <c r="C2" s="2">
        <v>4</v>
      </c>
      <c r="D2" t="s">
        <v>13</v>
      </c>
      <c r="E2" t="s">
        <v>14</v>
      </c>
      <c r="F2">
        <f>1*(LEFT(E2,FIND("-",E2)-1))</f>
        <v>0</v>
      </c>
      <c r="G2">
        <f>F2+1</f>
        <v>1</v>
      </c>
      <c r="H2">
        <f aca="true" t="shared" si="0" ref="H2:H8">(G2+F2)/2</f>
        <v>0.5</v>
      </c>
      <c r="I2" t="s">
        <v>15</v>
      </c>
      <c r="J2">
        <v>2110</v>
      </c>
      <c r="K2">
        <f aca="true" t="shared" si="1" ref="K2:K27">J2-420</f>
        <v>1690</v>
      </c>
      <c r="L2">
        <v>30</v>
      </c>
    </row>
    <row r="3" spans="1:12" ht="12.75">
      <c r="A3" t="s">
        <v>11</v>
      </c>
      <c r="B3" t="s">
        <v>12</v>
      </c>
      <c r="C3" s="2">
        <v>4</v>
      </c>
      <c r="D3" t="s">
        <v>13</v>
      </c>
      <c r="E3" t="s">
        <v>16</v>
      </c>
      <c r="F3">
        <f>1*(LEFT(E3,FIND("-",E3)-1))</f>
        <v>3</v>
      </c>
      <c r="G3">
        <f>F3+1</f>
        <v>4</v>
      </c>
      <c r="H3">
        <f t="shared" si="0"/>
        <v>3.5</v>
      </c>
      <c r="I3" t="s">
        <v>15</v>
      </c>
      <c r="J3">
        <v>1620</v>
      </c>
      <c r="K3">
        <f t="shared" si="1"/>
        <v>1200</v>
      </c>
      <c r="L3">
        <v>25</v>
      </c>
    </row>
    <row r="4" spans="1:12" ht="12.75">
      <c r="A4" t="s">
        <v>11</v>
      </c>
      <c r="B4" t="s">
        <v>12</v>
      </c>
      <c r="C4" s="2">
        <v>4</v>
      </c>
      <c r="D4" t="s">
        <v>13</v>
      </c>
      <c r="E4" t="s">
        <v>17</v>
      </c>
      <c r="F4">
        <f>1*(LEFT(E4,FIND("-",E4)-1))</f>
        <v>7</v>
      </c>
      <c r="G4">
        <f>F4+1</f>
        <v>8</v>
      </c>
      <c r="H4">
        <f t="shared" si="0"/>
        <v>7.5</v>
      </c>
      <c r="I4" t="s">
        <v>15</v>
      </c>
      <c r="J4">
        <v>2110</v>
      </c>
      <c r="K4">
        <f t="shared" si="1"/>
        <v>1690</v>
      </c>
      <c r="L4">
        <v>30</v>
      </c>
    </row>
    <row r="5" spans="1:12" ht="12.75">
      <c r="A5" t="s">
        <v>11</v>
      </c>
      <c r="B5" t="s">
        <v>12</v>
      </c>
      <c r="C5" s="2">
        <v>4</v>
      </c>
      <c r="D5" t="s">
        <v>13</v>
      </c>
      <c r="E5" t="s">
        <v>18</v>
      </c>
      <c r="F5">
        <f>1*(LEFT(E5,FIND("-",E5)-1))</f>
        <v>13</v>
      </c>
      <c r="G5">
        <f>F5+1</f>
        <v>14</v>
      </c>
      <c r="H5">
        <f t="shared" si="0"/>
        <v>13.5</v>
      </c>
      <c r="I5" t="s">
        <v>15</v>
      </c>
      <c r="J5">
        <v>2420</v>
      </c>
      <c r="K5">
        <f t="shared" si="1"/>
        <v>2000</v>
      </c>
      <c r="L5">
        <v>25</v>
      </c>
    </row>
    <row r="6" spans="1:12" s="3" customFormat="1" ht="12.75">
      <c r="A6" s="3" t="s">
        <v>11</v>
      </c>
      <c r="B6" s="3" t="s">
        <v>12</v>
      </c>
      <c r="C6" s="4">
        <v>4</v>
      </c>
      <c r="D6" s="3" t="s">
        <v>13</v>
      </c>
      <c r="E6" s="3" t="s">
        <v>19</v>
      </c>
      <c r="F6" s="3">
        <f>1*(LEFT(E6,FIND("-",E6)-1))</f>
        <v>19</v>
      </c>
      <c r="G6" s="3">
        <f>F6+1</f>
        <v>20</v>
      </c>
      <c r="H6" s="3">
        <f t="shared" si="0"/>
        <v>19.5</v>
      </c>
      <c r="I6" s="3" t="s">
        <v>15</v>
      </c>
      <c r="J6" s="3">
        <v>3790</v>
      </c>
      <c r="K6" s="3">
        <f t="shared" si="1"/>
        <v>3370</v>
      </c>
      <c r="L6" s="3">
        <v>30</v>
      </c>
    </row>
    <row r="7" spans="1:12" s="3" customFormat="1" ht="12.75">
      <c r="A7" s="3" t="s">
        <v>11</v>
      </c>
      <c r="B7" s="3" t="s">
        <v>12</v>
      </c>
      <c r="C7" s="4">
        <v>4</v>
      </c>
      <c r="D7" s="3" t="s">
        <v>13</v>
      </c>
      <c r="E7" s="3" t="s">
        <v>20</v>
      </c>
      <c r="F7" s="3">
        <v>29</v>
      </c>
      <c r="G7" s="3">
        <v>30</v>
      </c>
      <c r="H7" s="3">
        <f t="shared" si="0"/>
        <v>29.5</v>
      </c>
      <c r="I7" s="3" t="s">
        <v>15</v>
      </c>
      <c r="J7" s="3">
        <v>6820</v>
      </c>
      <c r="K7" s="3">
        <f t="shared" si="1"/>
        <v>6400</v>
      </c>
      <c r="L7" s="3">
        <v>70</v>
      </c>
    </row>
    <row r="8" spans="1:12" s="1" customFormat="1" ht="13.5" thickBot="1">
      <c r="A8" s="1" t="s">
        <v>11</v>
      </c>
      <c r="B8" s="1" t="s">
        <v>12</v>
      </c>
      <c r="C8" s="5">
        <v>4</v>
      </c>
      <c r="D8" s="1" t="s">
        <v>13</v>
      </c>
      <c r="E8" s="1" t="s">
        <v>21</v>
      </c>
      <c r="F8" s="1">
        <v>36</v>
      </c>
      <c r="G8" s="1">
        <v>37</v>
      </c>
      <c r="H8" s="1">
        <f t="shared" si="0"/>
        <v>36.5</v>
      </c>
      <c r="I8" s="1" t="s">
        <v>15</v>
      </c>
      <c r="J8" s="1">
        <v>7520</v>
      </c>
      <c r="K8" s="1">
        <f t="shared" si="1"/>
        <v>7100</v>
      </c>
      <c r="L8" s="1">
        <v>85</v>
      </c>
    </row>
    <row r="9" spans="1:12" ht="12.75">
      <c r="A9" t="s">
        <v>22</v>
      </c>
      <c r="B9" t="s">
        <v>12</v>
      </c>
      <c r="C9" s="2">
        <v>16</v>
      </c>
      <c r="D9" t="s">
        <v>23</v>
      </c>
      <c r="E9" t="s">
        <v>24</v>
      </c>
      <c r="F9">
        <f>1*(LEFT(E9,FIND("-",E9)-1))</f>
        <v>0</v>
      </c>
      <c r="G9">
        <f>F9+1</f>
        <v>1</v>
      </c>
      <c r="H9">
        <f>(G9+F9)/2</f>
        <v>0.5</v>
      </c>
      <c r="I9" t="s">
        <v>15</v>
      </c>
      <c r="J9">
        <v>475</v>
      </c>
      <c r="K9">
        <f t="shared" si="1"/>
        <v>55</v>
      </c>
      <c r="L9">
        <v>25</v>
      </c>
    </row>
    <row r="10" spans="1:12" ht="12.75">
      <c r="A10" t="s">
        <v>22</v>
      </c>
      <c r="B10" t="s">
        <v>12</v>
      </c>
      <c r="C10" s="2">
        <v>16</v>
      </c>
      <c r="D10" t="s">
        <v>23</v>
      </c>
      <c r="E10" t="s">
        <v>16</v>
      </c>
      <c r="F10">
        <f>1*(LEFT(E10,FIND("-",E10)-1))</f>
        <v>3</v>
      </c>
      <c r="G10">
        <f>F10+1</f>
        <v>4</v>
      </c>
      <c r="H10">
        <f>(G10+F10)/2</f>
        <v>3.5</v>
      </c>
      <c r="I10" t="s">
        <v>15</v>
      </c>
      <c r="J10">
        <v>695</v>
      </c>
      <c r="K10">
        <f t="shared" si="1"/>
        <v>275</v>
      </c>
      <c r="L10">
        <v>25</v>
      </c>
    </row>
    <row r="11" spans="1:12" ht="12.75">
      <c r="A11" t="s">
        <v>22</v>
      </c>
      <c r="B11" t="s">
        <v>12</v>
      </c>
      <c r="C11" s="2">
        <v>16</v>
      </c>
      <c r="D11" t="s">
        <v>23</v>
      </c>
      <c r="E11" t="s">
        <v>17</v>
      </c>
      <c r="F11">
        <v>7</v>
      </c>
      <c r="G11">
        <v>8</v>
      </c>
      <c r="H11">
        <v>7.5</v>
      </c>
      <c r="I11" t="s">
        <v>15</v>
      </c>
      <c r="J11">
        <v>710</v>
      </c>
      <c r="K11">
        <f t="shared" si="1"/>
        <v>290</v>
      </c>
      <c r="L11">
        <v>50</v>
      </c>
    </row>
    <row r="12" spans="1:12" ht="12.75">
      <c r="A12" t="s">
        <v>22</v>
      </c>
      <c r="B12" t="s">
        <v>12</v>
      </c>
      <c r="C12" s="2">
        <v>16</v>
      </c>
      <c r="D12" t="s">
        <v>23</v>
      </c>
      <c r="E12" t="s">
        <v>25</v>
      </c>
      <c r="F12">
        <f aca="true" t="shared" si="2" ref="F12:F17">1*(LEFT(E12,FIND("-",E12)-1))</f>
        <v>13</v>
      </c>
      <c r="G12">
        <f aca="true" t="shared" si="3" ref="G12:G17">F12+1</f>
        <v>14</v>
      </c>
      <c r="H12">
        <f aca="true" t="shared" si="4" ref="H12:H25">(G12+F12)/2</f>
        <v>13.5</v>
      </c>
      <c r="I12" t="s">
        <v>15</v>
      </c>
      <c r="J12">
        <v>1650</v>
      </c>
      <c r="K12">
        <f t="shared" si="1"/>
        <v>1230</v>
      </c>
      <c r="L12">
        <v>25</v>
      </c>
    </row>
    <row r="13" spans="1:12" s="3" customFormat="1" ht="12.75">
      <c r="A13" s="3" t="s">
        <v>22</v>
      </c>
      <c r="B13" s="3" t="s">
        <v>12</v>
      </c>
      <c r="C13" s="4">
        <v>16</v>
      </c>
      <c r="D13" s="3" t="s">
        <v>23</v>
      </c>
      <c r="E13" s="3" t="s">
        <v>19</v>
      </c>
      <c r="F13" s="3">
        <f t="shared" si="2"/>
        <v>19</v>
      </c>
      <c r="G13" s="3">
        <f t="shared" si="3"/>
        <v>20</v>
      </c>
      <c r="H13" s="3">
        <f t="shared" si="4"/>
        <v>19.5</v>
      </c>
      <c r="I13" s="3" t="s">
        <v>15</v>
      </c>
      <c r="J13" s="3">
        <v>2130</v>
      </c>
      <c r="K13" s="3">
        <f t="shared" si="1"/>
        <v>1710</v>
      </c>
      <c r="L13" s="3">
        <v>30</v>
      </c>
    </row>
    <row r="14" spans="1:12" s="1" customFormat="1" ht="13.5" thickBot="1">
      <c r="A14" s="1" t="s">
        <v>22</v>
      </c>
      <c r="B14" s="1" t="s">
        <v>12</v>
      </c>
      <c r="C14" s="5">
        <v>16</v>
      </c>
      <c r="D14" s="1" t="s">
        <v>23</v>
      </c>
      <c r="E14" s="1" t="s">
        <v>26</v>
      </c>
      <c r="F14" s="1">
        <f t="shared" si="2"/>
        <v>28</v>
      </c>
      <c r="G14" s="1">
        <f t="shared" si="3"/>
        <v>29</v>
      </c>
      <c r="H14" s="1">
        <f t="shared" si="4"/>
        <v>28.5</v>
      </c>
      <c r="I14" s="1" t="s">
        <v>15</v>
      </c>
      <c r="J14" s="1">
        <v>4580</v>
      </c>
      <c r="K14" s="1">
        <f t="shared" si="1"/>
        <v>4160</v>
      </c>
      <c r="L14" s="1">
        <v>60</v>
      </c>
    </row>
    <row r="15" spans="1:12" ht="12.75">
      <c r="A15" t="s">
        <v>27</v>
      </c>
      <c r="B15" t="s">
        <v>12</v>
      </c>
      <c r="C15" s="2">
        <v>22</v>
      </c>
      <c r="D15" t="s">
        <v>28</v>
      </c>
      <c r="E15" t="s">
        <v>14</v>
      </c>
      <c r="F15">
        <f t="shared" si="2"/>
        <v>0</v>
      </c>
      <c r="G15">
        <f t="shared" si="3"/>
        <v>1</v>
      </c>
      <c r="H15">
        <f t="shared" si="4"/>
        <v>0.5</v>
      </c>
      <c r="I15" t="s">
        <v>15</v>
      </c>
      <c r="J15">
        <v>3720</v>
      </c>
      <c r="K15">
        <f t="shared" si="1"/>
        <v>3300</v>
      </c>
      <c r="L15">
        <v>35</v>
      </c>
    </row>
    <row r="16" spans="1:12" ht="12.75">
      <c r="A16" t="s">
        <v>27</v>
      </c>
      <c r="B16" t="s">
        <v>12</v>
      </c>
      <c r="C16" s="2">
        <v>22</v>
      </c>
      <c r="D16" t="s">
        <v>28</v>
      </c>
      <c r="E16" t="s">
        <v>16</v>
      </c>
      <c r="F16">
        <f t="shared" si="2"/>
        <v>3</v>
      </c>
      <c r="G16">
        <f t="shared" si="3"/>
        <v>4</v>
      </c>
      <c r="H16">
        <f t="shared" si="4"/>
        <v>3.5</v>
      </c>
      <c r="I16" t="s">
        <v>15</v>
      </c>
      <c r="J16">
        <v>5500</v>
      </c>
      <c r="K16">
        <f t="shared" si="1"/>
        <v>5080</v>
      </c>
      <c r="L16">
        <v>35</v>
      </c>
    </row>
    <row r="17" spans="1:12" ht="12.75">
      <c r="A17" t="s">
        <v>27</v>
      </c>
      <c r="B17" t="s">
        <v>12</v>
      </c>
      <c r="C17" s="2">
        <v>22</v>
      </c>
      <c r="D17" t="s">
        <v>28</v>
      </c>
      <c r="E17" t="s">
        <v>17</v>
      </c>
      <c r="F17">
        <f t="shared" si="2"/>
        <v>7</v>
      </c>
      <c r="G17">
        <f t="shared" si="3"/>
        <v>8</v>
      </c>
      <c r="H17">
        <f t="shared" si="4"/>
        <v>7.5</v>
      </c>
      <c r="I17" t="s">
        <v>15</v>
      </c>
      <c r="J17">
        <v>10750</v>
      </c>
      <c r="K17">
        <f t="shared" si="1"/>
        <v>10330</v>
      </c>
      <c r="L17">
        <v>40</v>
      </c>
    </row>
    <row r="18" spans="1:12" s="1" customFormat="1" ht="13.5" thickBot="1">
      <c r="A18" s="1" t="s">
        <v>27</v>
      </c>
      <c r="B18" s="1" t="s">
        <v>12</v>
      </c>
      <c r="C18" s="5">
        <v>22</v>
      </c>
      <c r="D18" s="1" t="s">
        <v>28</v>
      </c>
      <c r="E18" s="1" t="s">
        <v>19</v>
      </c>
      <c r="F18" s="1">
        <v>19</v>
      </c>
      <c r="G18" s="1">
        <v>20</v>
      </c>
      <c r="H18" s="1">
        <f t="shared" si="4"/>
        <v>19.5</v>
      </c>
      <c r="I18" s="1" t="s">
        <v>15</v>
      </c>
      <c r="J18" s="1">
        <v>13100</v>
      </c>
      <c r="K18" s="1">
        <f t="shared" si="1"/>
        <v>12680</v>
      </c>
      <c r="L18" s="1">
        <v>55</v>
      </c>
    </row>
    <row r="19" spans="1:12" ht="12.75">
      <c r="A19" t="s">
        <v>29</v>
      </c>
      <c r="B19" t="s">
        <v>12</v>
      </c>
      <c r="C19" s="2">
        <v>23</v>
      </c>
      <c r="D19" t="s">
        <v>13</v>
      </c>
      <c r="E19" t="s">
        <v>14</v>
      </c>
      <c r="F19">
        <f aca="true" t="shared" si="5" ref="F19:F25">1*(LEFT(E19,FIND("-",E19)-1))</f>
        <v>0</v>
      </c>
      <c r="G19">
        <f aca="true" t="shared" si="6" ref="G19:G25">F19+1</f>
        <v>1</v>
      </c>
      <c r="H19">
        <f t="shared" si="4"/>
        <v>0.5</v>
      </c>
      <c r="I19" t="s">
        <v>15</v>
      </c>
      <c r="J19">
        <v>2650</v>
      </c>
      <c r="K19">
        <f t="shared" si="1"/>
        <v>2230</v>
      </c>
      <c r="L19">
        <v>35</v>
      </c>
    </row>
    <row r="20" spans="1:12" s="1" customFormat="1" ht="13.5" thickBot="1">
      <c r="A20" s="1" t="s">
        <v>29</v>
      </c>
      <c r="B20" s="1" t="s">
        <v>12</v>
      </c>
      <c r="C20" s="5">
        <v>23</v>
      </c>
      <c r="D20" s="1" t="s">
        <v>13</v>
      </c>
      <c r="E20" s="1" t="s">
        <v>16</v>
      </c>
      <c r="F20" s="1">
        <f t="shared" si="5"/>
        <v>3</v>
      </c>
      <c r="G20" s="1">
        <f t="shared" si="6"/>
        <v>4</v>
      </c>
      <c r="H20" s="1">
        <f t="shared" si="4"/>
        <v>3.5</v>
      </c>
      <c r="I20" s="1" t="s">
        <v>15</v>
      </c>
      <c r="J20" s="1">
        <v>2720</v>
      </c>
      <c r="K20" s="1">
        <f t="shared" si="1"/>
        <v>2300</v>
      </c>
      <c r="L20" s="1">
        <v>30</v>
      </c>
    </row>
    <row r="21" spans="1:12" ht="12.75">
      <c r="A21" t="s">
        <v>30</v>
      </c>
      <c r="B21" t="s">
        <v>12</v>
      </c>
      <c r="C21" s="2">
        <v>26</v>
      </c>
      <c r="D21" t="s">
        <v>31</v>
      </c>
      <c r="E21" t="s">
        <v>14</v>
      </c>
      <c r="F21">
        <f t="shared" si="5"/>
        <v>0</v>
      </c>
      <c r="G21">
        <f t="shared" si="6"/>
        <v>1</v>
      </c>
      <c r="H21">
        <f t="shared" si="4"/>
        <v>0.5</v>
      </c>
      <c r="I21" t="s">
        <v>15</v>
      </c>
      <c r="J21">
        <v>3620</v>
      </c>
      <c r="K21">
        <f t="shared" si="1"/>
        <v>3200</v>
      </c>
      <c r="L21">
        <v>35</v>
      </c>
    </row>
    <row r="22" spans="1:12" ht="12.75">
      <c r="A22" t="s">
        <v>30</v>
      </c>
      <c r="B22" t="s">
        <v>12</v>
      </c>
      <c r="C22" s="2">
        <v>26</v>
      </c>
      <c r="D22" t="s">
        <v>31</v>
      </c>
      <c r="E22" t="s">
        <v>16</v>
      </c>
      <c r="F22">
        <f t="shared" si="5"/>
        <v>3</v>
      </c>
      <c r="G22">
        <f t="shared" si="6"/>
        <v>4</v>
      </c>
      <c r="H22">
        <f t="shared" si="4"/>
        <v>3.5</v>
      </c>
      <c r="I22" t="s">
        <v>15</v>
      </c>
      <c r="J22">
        <v>3320</v>
      </c>
      <c r="K22">
        <f t="shared" si="1"/>
        <v>2900</v>
      </c>
      <c r="L22">
        <v>35</v>
      </c>
    </row>
    <row r="23" spans="1:12" s="1" customFormat="1" ht="13.5" thickBot="1">
      <c r="A23" s="1" t="s">
        <v>30</v>
      </c>
      <c r="B23" s="1" t="s">
        <v>12</v>
      </c>
      <c r="C23" s="5">
        <v>26</v>
      </c>
      <c r="D23" s="1" t="s">
        <v>31</v>
      </c>
      <c r="E23" s="1" t="s">
        <v>17</v>
      </c>
      <c r="F23" s="1">
        <f t="shared" si="5"/>
        <v>7</v>
      </c>
      <c r="G23" s="1">
        <f t="shared" si="6"/>
        <v>8</v>
      </c>
      <c r="H23" s="1">
        <f t="shared" si="4"/>
        <v>7.5</v>
      </c>
      <c r="I23" s="1" t="s">
        <v>15</v>
      </c>
      <c r="J23" s="1">
        <v>4490</v>
      </c>
      <c r="K23" s="1">
        <f t="shared" si="1"/>
        <v>4070</v>
      </c>
      <c r="L23" s="1">
        <v>35</v>
      </c>
    </row>
    <row r="24" spans="1:12" ht="12.75">
      <c r="A24" t="s">
        <v>32</v>
      </c>
      <c r="B24" t="s">
        <v>33</v>
      </c>
      <c r="C24" s="2">
        <v>1</v>
      </c>
      <c r="D24" t="s">
        <v>34</v>
      </c>
      <c r="E24" t="s">
        <v>14</v>
      </c>
      <c r="F24">
        <f t="shared" si="5"/>
        <v>0</v>
      </c>
      <c r="G24">
        <f t="shared" si="6"/>
        <v>1</v>
      </c>
      <c r="H24">
        <f t="shared" si="4"/>
        <v>0.5</v>
      </c>
      <c r="I24" t="s">
        <v>15</v>
      </c>
      <c r="J24">
        <v>1490</v>
      </c>
      <c r="K24">
        <f t="shared" si="1"/>
        <v>1070</v>
      </c>
      <c r="L24">
        <v>35</v>
      </c>
    </row>
    <row r="25" spans="1:12" ht="12.75">
      <c r="A25" t="s">
        <v>32</v>
      </c>
      <c r="B25" t="s">
        <v>33</v>
      </c>
      <c r="C25" s="2">
        <v>1</v>
      </c>
      <c r="D25" t="s">
        <v>34</v>
      </c>
      <c r="E25" t="s">
        <v>16</v>
      </c>
      <c r="F25">
        <f t="shared" si="5"/>
        <v>3</v>
      </c>
      <c r="G25">
        <f t="shared" si="6"/>
        <v>4</v>
      </c>
      <c r="H25">
        <f t="shared" si="4"/>
        <v>3.5</v>
      </c>
      <c r="I25" t="s">
        <v>15</v>
      </c>
      <c r="J25">
        <v>1170</v>
      </c>
      <c r="K25">
        <f t="shared" si="1"/>
        <v>750</v>
      </c>
      <c r="L25">
        <v>40</v>
      </c>
    </row>
    <row r="26" spans="1:12" ht="12.75">
      <c r="A26" t="s">
        <v>32</v>
      </c>
      <c r="B26" t="s">
        <v>33</v>
      </c>
      <c r="C26" s="2">
        <v>1</v>
      </c>
      <c r="D26" t="s">
        <v>34</v>
      </c>
      <c r="E26" t="s">
        <v>17</v>
      </c>
      <c r="F26">
        <v>7</v>
      </c>
      <c r="G26">
        <v>8</v>
      </c>
      <c r="H26">
        <v>7.5</v>
      </c>
      <c r="I26" t="s">
        <v>15</v>
      </c>
      <c r="J26">
        <v>3060</v>
      </c>
      <c r="K26">
        <f t="shared" si="1"/>
        <v>2640</v>
      </c>
      <c r="L26">
        <v>100</v>
      </c>
    </row>
    <row r="27" spans="1:12" s="1" customFormat="1" ht="13.5" thickBot="1">
      <c r="A27" s="1" t="s">
        <v>32</v>
      </c>
      <c r="B27" s="1" t="s">
        <v>33</v>
      </c>
      <c r="C27" s="5">
        <v>1</v>
      </c>
      <c r="D27" s="1" t="s">
        <v>34</v>
      </c>
      <c r="E27" s="1" t="s">
        <v>18</v>
      </c>
      <c r="F27" s="1">
        <f>1*(LEFT(E27,FIND("-",E27)-1))</f>
        <v>13</v>
      </c>
      <c r="G27" s="1">
        <f>F27+1</f>
        <v>14</v>
      </c>
      <c r="H27" s="1">
        <f>(G27+F27)/2</f>
        <v>13.5</v>
      </c>
      <c r="I27" s="1" t="s">
        <v>15</v>
      </c>
      <c r="J27" s="1">
        <v>5160</v>
      </c>
      <c r="K27" s="1">
        <f t="shared" si="1"/>
        <v>4740</v>
      </c>
      <c r="L27" s="1">
        <v>30</v>
      </c>
    </row>
    <row r="28" spans="1:12" ht="12.75">
      <c r="A28" t="s">
        <v>35</v>
      </c>
      <c r="B28" t="s">
        <v>33</v>
      </c>
      <c r="C28" s="2">
        <v>3</v>
      </c>
      <c r="D28" t="s">
        <v>31</v>
      </c>
      <c r="E28" t="s">
        <v>14</v>
      </c>
      <c r="F28">
        <f aca="true" t="shared" si="7" ref="F28:F35">1*(LEFT(E28,FIND("-",E28)-1))</f>
        <v>0</v>
      </c>
      <c r="G28">
        <f aca="true" t="shared" si="8" ref="G28:G35">F28+1</f>
        <v>1</v>
      </c>
      <c r="H28">
        <f aca="true" t="shared" si="9" ref="H28:H35">(G28+F28)/2</f>
        <v>0.5</v>
      </c>
      <c r="I28" t="s">
        <v>15</v>
      </c>
      <c r="J28">
        <v>2300</v>
      </c>
      <c r="K28">
        <f aca="true" t="shared" si="10" ref="K28:K38">J28-420</f>
        <v>1880</v>
      </c>
      <c r="L28">
        <v>25</v>
      </c>
    </row>
    <row r="29" spans="1:12" ht="12.75">
      <c r="A29" t="s">
        <v>35</v>
      </c>
      <c r="B29" t="s">
        <v>33</v>
      </c>
      <c r="C29" s="2">
        <v>3</v>
      </c>
      <c r="D29" t="s">
        <v>31</v>
      </c>
      <c r="E29" t="s">
        <v>14</v>
      </c>
      <c r="F29">
        <f t="shared" si="7"/>
        <v>0</v>
      </c>
      <c r="G29">
        <f t="shared" si="8"/>
        <v>1</v>
      </c>
      <c r="H29">
        <f t="shared" si="9"/>
        <v>0.5</v>
      </c>
      <c r="I29" t="s">
        <v>15</v>
      </c>
      <c r="J29">
        <v>2220</v>
      </c>
      <c r="K29">
        <f t="shared" si="10"/>
        <v>1800</v>
      </c>
      <c r="L29">
        <v>30</v>
      </c>
    </row>
    <row r="30" spans="1:12" ht="12.75">
      <c r="A30" t="s">
        <v>35</v>
      </c>
      <c r="B30" t="s">
        <v>33</v>
      </c>
      <c r="C30" s="2">
        <v>3</v>
      </c>
      <c r="D30" t="s">
        <v>31</v>
      </c>
      <c r="E30" t="s">
        <v>16</v>
      </c>
      <c r="F30">
        <f t="shared" si="7"/>
        <v>3</v>
      </c>
      <c r="G30">
        <f t="shared" si="8"/>
        <v>4</v>
      </c>
      <c r="H30">
        <f t="shared" si="9"/>
        <v>3.5</v>
      </c>
      <c r="I30" t="s">
        <v>15</v>
      </c>
      <c r="J30">
        <v>3280</v>
      </c>
      <c r="K30">
        <f t="shared" si="10"/>
        <v>2860</v>
      </c>
      <c r="L30">
        <v>30</v>
      </c>
    </row>
    <row r="31" spans="1:12" ht="12.75">
      <c r="A31" t="s">
        <v>35</v>
      </c>
      <c r="B31" t="s">
        <v>33</v>
      </c>
      <c r="C31" s="2">
        <v>3</v>
      </c>
      <c r="D31" t="s">
        <v>31</v>
      </c>
      <c r="E31" t="s">
        <v>17</v>
      </c>
      <c r="F31">
        <f t="shared" si="7"/>
        <v>7</v>
      </c>
      <c r="G31">
        <f t="shared" si="8"/>
        <v>8</v>
      </c>
      <c r="H31">
        <f t="shared" si="9"/>
        <v>7.5</v>
      </c>
      <c r="I31" t="s">
        <v>15</v>
      </c>
      <c r="J31">
        <v>4360</v>
      </c>
      <c r="K31">
        <f t="shared" si="10"/>
        <v>3940</v>
      </c>
      <c r="L31">
        <v>40</v>
      </c>
    </row>
    <row r="32" spans="1:12" ht="12.75">
      <c r="A32" t="s">
        <v>35</v>
      </c>
      <c r="B32" t="s">
        <v>33</v>
      </c>
      <c r="C32" s="2">
        <v>3</v>
      </c>
      <c r="D32" t="s">
        <v>31</v>
      </c>
      <c r="E32" t="s">
        <v>18</v>
      </c>
      <c r="F32">
        <f t="shared" si="7"/>
        <v>13</v>
      </c>
      <c r="G32">
        <f t="shared" si="8"/>
        <v>14</v>
      </c>
      <c r="H32">
        <f t="shared" si="9"/>
        <v>13.5</v>
      </c>
      <c r="I32" t="s">
        <v>15</v>
      </c>
      <c r="J32">
        <v>6370</v>
      </c>
      <c r="K32">
        <f t="shared" si="10"/>
        <v>5950</v>
      </c>
      <c r="L32">
        <v>40</v>
      </c>
    </row>
    <row r="33" spans="1:12" ht="12.75">
      <c r="A33" t="s">
        <v>35</v>
      </c>
      <c r="B33" t="s">
        <v>33</v>
      </c>
      <c r="C33" s="2">
        <v>3</v>
      </c>
      <c r="D33" t="s">
        <v>31</v>
      </c>
      <c r="E33" t="s">
        <v>36</v>
      </c>
      <c r="F33">
        <f t="shared" si="7"/>
        <v>16</v>
      </c>
      <c r="G33">
        <f t="shared" si="8"/>
        <v>17</v>
      </c>
      <c r="H33">
        <f t="shared" si="9"/>
        <v>16.5</v>
      </c>
      <c r="I33" t="s">
        <v>15</v>
      </c>
      <c r="J33">
        <v>6410</v>
      </c>
      <c r="K33">
        <f t="shared" si="10"/>
        <v>5990</v>
      </c>
      <c r="L33">
        <v>35</v>
      </c>
    </row>
    <row r="34" spans="1:12" ht="12.75">
      <c r="A34" t="s">
        <v>35</v>
      </c>
      <c r="B34" t="s">
        <v>33</v>
      </c>
      <c r="C34" s="2">
        <v>3</v>
      </c>
      <c r="D34" t="s">
        <v>31</v>
      </c>
      <c r="E34" t="s">
        <v>37</v>
      </c>
      <c r="F34">
        <f t="shared" si="7"/>
        <v>25</v>
      </c>
      <c r="G34">
        <f t="shared" si="8"/>
        <v>26</v>
      </c>
      <c r="H34">
        <f t="shared" si="9"/>
        <v>25.5</v>
      </c>
      <c r="I34" t="s">
        <v>15</v>
      </c>
      <c r="J34">
        <v>7610</v>
      </c>
      <c r="K34">
        <f t="shared" si="10"/>
        <v>7190</v>
      </c>
      <c r="L34">
        <v>65</v>
      </c>
    </row>
    <row r="35" spans="1:12" s="1" customFormat="1" ht="13.5" thickBot="1">
      <c r="A35" s="1" t="s">
        <v>35</v>
      </c>
      <c r="B35" s="1" t="s">
        <v>33</v>
      </c>
      <c r="C35" s="5">
        <v>3</v>
      </c>
      <c r="D35" s="1" t="s">
        <v>31</v>
      </c>
      <c r="E35" s="1" t="s">
        <v>38</v>
      </c>
      <c r="F35" s="1">
        <f t="shared" si="7"/>
        <v>32</v>
      </c>
      <c r="G35" s="1">
        <f t="shared" si="8"/>
        <v>33</v>
      </c>
      <c r="H35" s="1">
        <f t="shared" si="9"/>
        <v>32.5</v>
      </c>
      <c r="I35" s="1" t="s">
        <v>15</v>
      </c>
      <c r="J35" s="1">
        <v>9700</v>
      </c>
      <c r="K35" s="1">
        <f t="shared" si="10"/>
        <v>9280</v>
      </c>
      <c r="L35" s="1">
        <v>50</v>
      </c>
    </row>
    <row r="36" spans="1:12" ht="12.75">
      <c r="A36" t="s">
        <v>39</v>
      </c>
      <c r="B36" t="s">
        <v>33</v>
      </c>
      <c r="C36" s="2">
        <v>7</v>
      </c>
      <c r="D36" t="s">
        <v>23</v>
      </c>
      <c r="E36" t="s">
        <v>14</v>
      </c>
      <c r="F36">
        <f>1*(LEFT(E36,FIND("-",E36)-1))</f>
        <v>0</v>
      </c>
      <c r="G36">
        <f>F36+1</f>
        <v>1</v>
      </c>
      <c r="H36">
        <f>(G36+F36)/2</f>
        <v>0.5</v>
      </c>
      <c r="I36" t="s">
        <v>15</v>
      </c>
      <c r="J36">
        <v>895</v>
      </c>
      <c r="K36">
        <f t="shared" si="10"/>
        <v>475</v>
      </c>
      <c r="L36">
        <v>30</v>
      </c>
    </row>
    <row r="37" spans="1:12" ht="12.75">
      <c r="A37" t="s">
        <v>39</v>
      </c>
      <c r="B37" t="s">
        <v>33</v>
      </c>
      <c r="C37" s="2">
        <v>7</v>
      </c>
      <c r="D37" t="s">
        <v>23</v>
      </c>
      <c r="E37" t="s">
        <v>16</v>
      </c>
      <c r="F37">
        <v>3</v>
      </c>
      <c r="G37">
        <v>4</v>
      </c>
      <c r="H37">
        <v>3.5</v>
      </c>
      <c r="I37" t="s">
        <v>15</v>
      </c>
      <c r="J37">
        <v>485</v>
      </c>
      <c r="K37">
        <f t="shared" si="10"/>
        <v>65</v>
      </c>
      <c r="L37">
        <v>55</v>
      </c>
    </row>
    <row r="38" spans="1:12" s="6" customFormat="1" ht="13.5" thickBot="1">
      <c r="A38" s="6" t="s">
        <v>39</v>
      </c>
      <c r="B38" s="6" t="s">
        <v>33</v>
      </c>
      <c r="C38" s="7">
        <v>7</v>
      </c>
      <c r="D38" s="6" t="s">
        <v>23</v>
      </c>
      <c r="E38" s="6" t="s">
        <v>17</v>
      </c>
      <c r="F38" s="6">
        <f>1*(LEFT(E38,FIND("-",E38)-1))</f>
        <v>7</v>
      </c>
      <c r="G38" s="6">
        <f>F38+1</f>
        <v>8</v>
      </c>
      <c r="H38" s="6">
        <f>(G38+F38)/2</f>
        <v>7.5</v>
      </c>
      <c r="I38" s="6" t="s">
        <v>15</v>
      </c>
      <c r="J38" s="6">
        <v>925</v>
      </c>
      <c r="K38" s="6">
        <f t="shared" si="10"/>
        <v>505</v>
      </c>
      <c r="L38" s="6">
        <v>65</v>
      </c>
    </row>
    <row r="39" ht="13.5" thickTop="1">
      <c r="C39" s="2"/>
    </row>
    <row r="40" spans="1:12" ht="12.75">
      <c r="A40" t="s">
        <v>11</v>
      </c>
      <c r="B40" t="s">
        <v>12</v>
      </c>
      <c r="C40" s="2">
        <v>4</v>
      </c>
      <c r="D40" t="s">
        <v>13</v>
      </c>
      <c r="E40" t="s">
        <v>14</v>
      </c>
      <c r="F40">
        <f>1*(LEFT(E40,FIND("-",E40)-1))</f>
        <v>0</v>
      </c>
      <c r="G40">
        <f>F40+1</f>
        <v>1</v>
      </c>
      <c r="H40">
        <f>(G40+F40)/2</f>
        <v>0.5</v>
      </c>
      <c r="I40" t="s">
        <v>40</v>
      </c>
      <c r="J40">
        <v>3210</v>
      </c>
      <c r="K40">
        <f>J40-420</f>
        <v>2790</v>
      </c>
      <c r="L40">
        <v>30</v>
      </c>
    </row>
    <row r="41" spans="1:12" ht="12.75">
      <c r="A41" t="s">
        <v>11</v>
      </c>
      <c r="B41" t="s">
        <v>12</v>
      </c>
      <c r="C41" s="2">
        <v>4</v>
      </c>
      <c r="D41" t="s">
        <v>13</v>
      </c>
      <c r="E41" t="s">
        <v>16</v>
      </c>
      <c r="F41">
        <f aca="true" t="shared" si="11" ref="F41:F46">1*(LEFT(E41,FIND("-",E41)-1))</f>
        <v>3</v>
      </c>
      <c r="G41">
        <f aca="true" t="shared" si="12" ref="G41:G46">F41+1</f>
        <v>4</v>
      </c>
      <c r="H41">
        <f aca="true" t="shared" si="13" ref="H41:H46">(G41+F41)/2</f>
        <v>3.5</v>
      </c>
      <c r="I41" t="s">
        <v>40</v>
      </c>
      <c r="J41">
        <v>3090</v>
      </c>
      <c r="K41">
        <f aca="true" t="shared" si="14" ref="K41:K46">J41-420</f>
        <v>2670</v>
      </c>
      <c r="L41">
        <v>35</v>
      </c>
    </row>
    <row r="42" spans="1:12" ht="12.75">
      <c r="A42" t="s">
        <v>11</v>
      </c>
      <c r="B42" t="s">
        <v>12</v>
      </c>
      <c r="C42" s="2">
        <v>4</v>
      </c>
      <c r="D42" t="s">
        <v>13</v>
      </c>
      <c r="E42" t="s">
        <v>17</v>
      </c>
      <c r="F42">
        <f t="shared" si="11"/>
        <v>7</v>
      </c>
      <c r="G42">
        <f t="shared" si="12"/>
        <v>8</v>
      </c>
      <c r="H42">
        <f t="shared" si="13"/>
        <v>7.5</v>
      </c>
      <c r="I42" t="s">
        <v>40</v>
      </c>
      <c r="J42">
        <v>3760</v>
      </c>
      <c r="K42">
        <f t="shared" si="14"/>
        <v>3340</v>
      </c>
      <c r="L42">
        <v>30</v>
      </c>
    </row>
    <row r="43" spans="1:12" ht="12.75">
      <c r="A43" t="s">
        <v>11</v>
      </c>
      <c r="B43" t="s">
        <v>12</v>
      </c>
      <c r="C43" s="2">
        <v>4</v>
      </c>
      <c r="D43" t="s">
        <v>13</v>
      </c>
      <c r="E43" t="s">
        <v>18</v>
      </c>
      <c r="F43">
        <f t="shared" si="11"/>
        <v>13</v>
      </c>
      <c r="G43">
        <f t="shared" si="12"/>
        <v>14</v>
      </c>
      <c r="H43">
        <f t="shared" si="13"/>
        <v>13.5</v>
      </c>
      <c r="I43" t="s">
        <v>40</v>
      </c>
      <c r="J43">
        <v>3760</v>
      </c>
      <c r="K43">
        <f t="shared" si="14"/>
        <v>3340</v>
      </c>
      <c r="L43">
        <v>30</v>
      </c>
    </row>
    <row r="44" spans="1:12" s="3" customFormat="1" ht="12.75">
      <c r="A44" s="3" t="s">
        <v>11</v>
      </c>
      <c r="B44" s="3" t="s">
        <v>12</v>
      </c>
      <c r="C44" s="4">
        <v>4</v>
      </c>
      <c r="D44" s="3" t="s">
        <v>13</v>
      </c>
      <c r="E44" s="3" t="s">
        <v>19</v>
      </c>
      <c r="F44" s="3">
        <f t="shared" si="11"/>
        <v>19</v>
      </c>
      <c r="G44" s="3">
        <f t="shared" si="12"/>
        <v>20</v>
      </c>
      <c r="H44" s="3">
        <f t="shared" si="13"/>
        <v>19.5</v>
      </c>
      <c r="I44" s="3" t="s">
        <v>40</v>
      </c>
      <c r="J44" s="3">
        <v>4380</v>
      </c>
      <c r="K44" s="3">
        <f t="shared" si="14"/>
        <v>3960</v>
      </c>
      <c r="L44" s="3">
        <v>30</v>
      </c>
    </row>
    <row r="45" spans="1:12" ht="12.75">
      <c r="A45" s="3" t="s">
        <v>11</v>
      </c>
      <c r="B45" s="3" t="s">
        <v>12</v>
      </c>
      <c r="C45" s="4">
        <v>4</v>
      </c>
      <c r="D45" s="3" t="s">
        <v>13</v>
      </c>
      <c r="E45" s="3" t="s">
        <v>20</v>
      </c>
      <c r="F45" s="3">
        <f t="shared" si="11"/>
        <v>29</v>
      </c>
      <c r="G45" s="3">
        <f t="shared" si="12"/>
        <v>30</v>
      </c>
      <c r="H45" s="3">
        <f t="shared" si="13"/>
        <v>29.5</v>
      </c>
      <c r="I45" s="3" t="s">
        <v>40</v>
      </c>
      <c r="J45">
        <v>6830</v>
      </c>
      <c r="K45" s="3">
        <f t="shared" si="14"/>
        <v>6410</v>
      </c>
      <c r="L45">
        <v>65</v>
      </c>
    </row>
    <row r="46" spans="1:12" s="1" customFormat="1" ht="13.5" thickBot="1">
      <c r="A46" s="1" t="s">
        <v>11</v>
      </c>
      <c r="B46" s="1" t="s">
        <v>12</v>
      </c>
      <c r="C46" s="5">
        <v>4</v>
      </c>
      <c r="D46" s="1" t="s">
        <v>13</v>
      </c>
      <c r="E46" s="1" t="s">
        <v>21</v>
      </c>
      <c r="F46" s="1">
        <f t="shared" si="11"/>
        <v>36</v>
      </c>
      <c r="G46" s="1">
        <f t="shared" si="12"/>
        <v>37</v>
      </c>
      <c r="H46" s="1">
        <f t="shared" si="13"/>
        <v>36.5</v>
      </c>
      <c r="I46" s="1" t="s">
        <v>40</v>
      </c>
      <c r="J46" s="1">
        <v>7530</v>
      </c>
      <c r="K46" s="1">
        <f t="shared" si="14"/>
        <v>7110</v>
      </c>
      <c r="L46" s="1">
        <v>95</v>
      </c>
    </row>
    <row r="47" spans="1:12" s="1" customFormat="1" ht="13.5" thickBot="1">
      <c r="A47" s="1" t="s">
        <v>27</v>
      </c>
      <c r="B47" s="1" t="s">
        <v>12</v>
      </c>
      <c r="C47" s="5">
        <v>22</v>
      </c>
      <c r="D47" s="1" t="s">
        <v>28</v>
      </c>
      <c r="E47" s="1" t="s">
        <v>18</v>
      </c>
      <c r="F47" s="1">
        <f aca="true" t="shared" si="15" ref="F47:F58">1*(LEFT(E47,FIND("-",E47)-1))</f>
        <v>13</v>
      </c>
      <c r="G47" s="1">
        <f aca="true" t="shared" si="16" ref="G47:G58">F47+1</f>
        <v>14</v>
      </c>
      <c r="H47" s="1">
        <f aca="true" t="shared" si="17" ref="H47:H52">(G47+F47)/2</f>
        <v>13.5</v>
      </c>
      <c r="I47" s="1" t="s">
        <v>40</v>
      </c>
      <c r="J47" s="1">
        <v>12000</v>
      </c>
      <c r="K47" s="1">
        <f aca="true" t="shared" si="18" ref="K47:K52">J47-420</f>
        <v>11580</v>
      </c>
      <c r="L47" s="1">
        <v>55</v>
      </c>
    </row>
    <row r="48" spans="1:12" ht="12.75">
      <c r="A48" t="s">
        <v>29</v>
      </c>
      <c r="B48" t="s">
        <v>12</v>
      </c>
      <c r="C48" s="2">
        <v>23</v>
      </c>
      <c r="D48" t="s">
        <v>13</v>
      </c>
      <c r="E48" t="s">
        <v>17</v>
      </c>
      <c r="F48">
        <f t="shared" si="15"/>
        <v>7</v>
      </c>
      <c r="G48">
        <f t="shared" si="16"/>
        <v>8</v>
      </c>
      <c r="H48">
        <f t="shared" si="17"/>
        <v>7.5</v>
      </c>
      <c r="I48" t="s">
        <v>40</v>
      </c>
      <c r="J48">
        <v>3840</v>
      </c>
      <c r="K48">
        <f t="shared" si="18"/>
        <v>3420</v>
      </c>
      <c r="L48">
        <v>35</v>
      </c>
    </row>
    <row r="49" spans="1:12" ht="12.75">
      <c r="A49" t="s">
        <v>29</v>
      </c>
      <c r="B49" t="s">
        <v>12</v>
      </c>
      <c r="C49" s="2">
        <v>23</v>
      </c>
      <c r="D49" t="s">
        <v>13</v>
      </c>
      <c r="E49" t="s">
        <v>18</v>
      </c>
      <c r="F49">
        <f t="shared" si="15"/>
        <v>13</v>
      </c>
      <c r="G49">
        <f t="shared" si="16"/>
        <v>14</v>
      </c>
      <c r="H49">
        <f t="shared" si="17"/>
        <v>13.5</v>
      </c>
      <c r="I49" t="s">
        <v>40</v>
      </c>
      <c r="J49">
        <v>5030</v>
      </c>
      <c r="K49">
        <f t="shared" si="18"/>
        <v>4610</v>
      </c>
      <c r="L49">
        <v>30</v>
      </c>
    </row>
    <row r="50" spans="1:12" s="1" customFormat="1" ht="13.5" thickBot="1">
      <c r="A50" s="1" t="s">
        <v>29</v>
      </c>
      <c r="B50" s="1" t="s">
        <v>12</v>
      </c>
      <c r="C50" s="5">
        <v>23</v>
      </c>
      <c r="D50" s="1" t="s">
        <v>13</v>
      </c>
      <c r="E50" s="1" t="s">
        <v>19</v>
      </c>
      <c r="F50" s="1">
        <f t="shared" si="15"/>
        <v>19</v>
      </c>
      <c r="G50" s="1">
        <f t="shared" si="16"/>
        <v>20</v>
      </c>
      <c r="H50" s="1">
        <f t="shared" si="17"/>
        <v>19.5</v>
      </c>
      <c r="I50" s="1" t="s">
        <v>40</v>
      </c>
      <c r="J50" s="1">
        <v>6690</v>
      </c>
      <c r="K50" s="1">
        <f t="shared" si="18"/>
        <v>6270</v>
      </c>
      <c r="L50" s="1">
        <v>45</v>
      </c>
    </row>
    <row r="51" spans="1:12" ht="12.75">
      <c r="A51" t="s">
        <v>30</v>
      </c>
      <c r="B51" t="s">
        <v>12</v>
      </c>
      <c r="C51" s="2">
        <v>26</v>
      </c>
      <c r="D51" t="s">
        <v>31</v>
      </c>
      <c r="E51" t="s">
        <v>18</v>
      </c>
      <c r="F51">
        <f t="shared" si="15"/>
        <v>13</v>
      </c>
      <c r="G51">
        <f t="shared" si="16"/>
        <v>14</v>
      </c>
      <c r="H51">
        <f t="shared" si="17"/>
        <v>13.5</v>
      </c>
      <c r="I51" t="s">
        <v>40</v>
      </c>
      <c r="J51">
        <v>7600</v>
      </c>
      <c r="K51">
        <f t="shared" si="18"/>
        <v>7180</v>
      </c>
      <c r="L51">
        <v>45</v>
      </c>
    </row>
    <row r="52" spans="1:12" s="1" customFormat="1" ht="13.5" thickBot="1">
      <c r="A52" s="1" t="s">
        <v>30</v>
      </c>
      <c r="B52" s="1" t="s">
        <v>12</v>
      </c>
      <c r="C52" s="5">
        <v>26</v>
      </c>
      <c r="D52" s="1" t="s">
        <v>31</v>
      </c>
      <c r="E52" s="1" t="s">
        <v>19</v>
      </c>
      <c r="F52" s="1">
        <f t="shared" si="15"/>
        <v>19</v>
      </c>
      <c r="G52" s="1">
        <f t="shared" si="16"/>
        <v>20</v>
      </c>
      <c r="H52" s="1">
        <f t="shared" si="17"/>
        <v>19.5</v>
      </c>
      <c r="I52" s="1" t="s">
        <v>40</v>
      </c>
      <c r="J52" s="1">
        <v>10100</v>
      </c>
      <c r="K52" s="1">
        <f t="shared" si="18"/>
        <v>9680</v>
      </c>
      <c r="L52" s="1">
        <v>55</v>
      </c>
    </row>
    <row r="53" spans="1:12" ht="12.75">
      <c r="A53" t="s">
        <v>35</v>
      </c>
      <c r="B53" t="s">
        <v>33</v>
      </c>
      <c r="C53" s="2">
        <v>3</v>
      </c>
      <c r="D53" t="s">
        <v>31</v>
      </c>
      <c r="E53" t="s">
        <v>16</v>
      </c>
      <c r="F53">
        <f t="shared" si="15"/>
        <v>3</v>
      </c>
      <c r="G53">
        <f t="shared" si="16"/>
        <v>4</v>
      </c>
      <c r="H53">
        <f aca="true" t="shared" si="19" ref="H53:H58">(G53+F53)/2</f>
        <v>3.5</v>
      </c>
      <c r="I53" t="s">
        <v>40</v>
      </c>
      <c r="J53">
        <v>4050</v>
      </c>
      <c r="K53">
        <f aca="true" t="shared" si="20" ref="K53:K58">J53-420</f>
        <v>3630</v>
      </c>
      <c r="L53">
        <v>35</v>
      </c>
    </row>
    <row r="54" spans="1:12" ht="12.75">
      <c r="A54" t="s">
        <v>35</v>
      </c>
      <c r="B54" t="s">
        <v>33</v>
      </c>
      <c r="C54" s="2">
        <v>3</v>
      </c>
      <c r="D54" t="s">
        <v>31</v>
      </c>
      <c r="E54" t="s">
        <v>17</v>
      </c>
      <c r="F54">
        <f t="shared" si="15"/>
        <v>7</v>
      </c>
      <c r="G54">
        <f t="shared" si="16"/>
        <v>8</v>
      </c>
      <c r="H54">
        <f t="shared" si="19"/>
        <v>7.5</v>
      </c>
      <c r="I54" t="s">
        <v>40</v>
      </c>
      <c r="J54">
        <v>4920</v>
      </c>
      <c r="K54">
        <f t="shared" si="20"/>
        <v>4500</v>
      </c>
      <c r="L54">
        <v>35</v>
      </c>
    </row>
    <row r="55" spans="1:12" ht="12.75">
      <c r="A55" t="s">
        <v>35</v>
      </c>
      <c r="B55" t="s">
        <v>33</v>
      </c>
      <c r="C55" s="2">
        <v>3</v>
      </c>
      <c r="D55" t="s">
        <v>31</v>
      </c>
      <c r="E55" t="s">
        <v>18</v>
      </c>
      <c r="F55">
        <f t="shared" si="15"/>
        <v>13</v>
      </c>
      <c r="G55">
        <f t="shared" si="16"/>
        <v>14</v>
      </c>
      <c r="H55">
        <f t="shared" si="19"/>
        <v>13.5</v>
      </c>
      <c r="I55" t="s">
        <v>40</v>
      </c>
      <c r="J55">
        <v>5670</v>
      </c>
      <c r="K55">
        <f t="shared" si="20"/>
        <v>5250</v>
      </c>
      <c r="L55">
        <v>55</v>
      </c>
    </row>
    <row r="56" spans="1:12" ht="12.75">
      <c r="A56" t="s">
        <v>35</v>
      </c>
      <c r="B56" t="s">
        <v>33</v>
      </c>
      <c r="C56" s="2">
        <v>3</v>
      </c>
      <c r="D56" t="s">
        <v>31</v>
      </c>
      <c r="E56" t="s">
        <v>36</v>
      </c>
      <c r="F56">
        <f t="shared" si="15"/>
        <v>16</v>
      </c>
      <c r="G56">
        <f t="shared" si="16"/>
        <v>17</v>
      </c>
      <c r="H56">
        <f t="shared" si="19"/>
        <v>16.5</v>
      </c>
      <c r="I56" t="s">
        <v>40</v>
      </c>
      <c r="J56">
        <v>6590</v>
      </c>
      <c r="K56">
        <f t="shared" si="20"/>
        <v>6170</v>
      </c>
      <c r="L56">
        <v>45</v>
      </c>
    </row>
    <row r="57" spans="1:12" ht="12.75">
      <c r="A57" t="s">
        <v>35</v>
      </c>
      <c r="B57" t="s">
        <v>33</v>
      </c>
      <c r="C57" s="2">
        <v>3</v>
      </c>
      <c r="D57" t="s">
        <v>31</v>
      </c>
      <c r="E57" t="s">
        <v>37</v>
      </c>
      <c r="F57">
        <f t="shared" si="15"/>
        <v>25</v>
      </c>
      <c r="G57">
        <f t="shared" si="16"/>
        <v>26</v>
      </c>
      <c r="H57">
        <f t="shared" si="19"/>
        <v>25.5</v>
      </c>
      <c r="I57" t="s">
        <v>40</v>
      </c>
      <c r="J57">
        <v>8140</v>
      </c>
      <c r="K57">
        <f t="shared" si="20"/>
        <v>7720</v>
      </c>
      <c r="L57">
        <v>90</v>
      </c>
    </row>
    <row r="58" spans="1:12" ht="12.75">
      <c r="A58" t="s">
        <v>35</v>
      </c>
      <c r="B58" t="s">
        <v>33</v>
      </c>
      <c r="C58" s="2">
        <v>3</v>
      </c>
      <c r="D58" t="s">
        <v>31</v>
      </c>
      <c r="E58" t="s">
        <v>38</v>
      </c>
      <c r="F58">
        <f t="shared" si="15"/>
        <v>32</v>
      </c>
      <c r="G58">
        <f t="shared" si="16"/>
        <v>33</v>
      </c>
      <c r="H58">
        <f t="shared" si="19"/>
        <v>32.5</v>
      </c>
      <c r="I58" t="s">
        <v>40</v>
      </c>
      <c r="J58">
        <v>10250</v>
      </c>
      <c r="K58">
        <f t="shared" si="20"/>
        <v>9830</v>
      </c>
      <c r="L58">
        <v>75</v>
      </c>
    </row>
  </sheetData>
  <printOptions gridLines="1"/>
  <pageMargins left="0.75" right="0.75" top="0.7" bottom="0.5" header="0.5" footer="0.5"/>
  <pageSetup orientation="portrait" paperSize="9" scale="85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Murray</dc:creator>
  <cp:keywords/>
  <dc:description/>
  <cp:lastModifiedBy>Dave</cp:lastModifiedBy>
  <dcterms:created xsi:type="dcterms:W3CDTF">2002-03-22T18:53:36Z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